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Makerble Costs Calculator" sheetId="1" r:id="rId4"/>
    <sheet state="visible" name="Impact Consulting" sheetId="2" r:id="rId5"/>
  </sheets>
  <definedNames/>
  <calcPr/>
</workbook>
</file>

<file path=xl/sharedStrings.xml><?xml version="1.0" encoding="utf-8"?>
<sst xmlns="http://schemas.openxmlformats.org/spreadsheetml/2006/main" count="139" uniqueCount="120">
  <si>
    <t>Makerble Costs Calculator - TEMPLATE</t>
  </si>
  <si>
    <r>
      <rPr>
        <rFont val="Quicksand"/>
        <b/>
        <color theme="1"/>
        <sz val="20.0"/>
      </rPr>
      <t xml:space="preserve">Step 1: Choose Your Apps
</t>
    </r>
    <r>
      <rPr>
        <rFont val="Quicksand"/>
        <b val="0"/>
        <color rgb="FF999999"/>
        <sz val="10.0"/>
      </rPr>
      <t>Makerble is a web-based platform with a mobile responsive design. It means that you can use Makerble on your laptop computer, smartphone or tablet.
For organisations that require offline capabilities, there is the Android application that can be used to collect data even when you don't have an internet connection.</t>
    </r>
  </si>
  <si>
    <t>The Boards App</t>
  </si>
  <si>
    <t>The Contacts App</t>
  </si>
  <si>
    <t>The Surveys App</t>
  </si>
  <si>
    <t>See the relevance of your impact data with personalised dashboards that make your impact visually appealing. Everyone can have their own board and also use it to share, discuss and discover best practice (Tips).
Share boards with external stakeholders as necessary, e.g. funders and partners.</t>
  </si>
  <si>
    <t>Save time managing your day to day operations with a Contacts database that keeps track of your appointments, outcomes and conversations with every person you support. 
Also includes Events, Case Management and Timesheets.</t>
  </si>
  <si>
    <t>Collect survey responses on your phone, tablet, laptop or computer. Add images, videos and files to survey responses. Visualise results with easy to understand charts. Compare results across locations.
Also includes Labels for qualitative coding.</t>
  </si>
  <si>
    <t>Select the Apps you need</t>
  </si>
  <si>
    <t>Select One</t>
  </si>
  <si>
    <t>Yes</t>
  </si>
  <si>
    <t xml:space="preserve">Add a row for each of your User Groups. Examples of User Groups are shown below. </t>
  </si>
  <si>
    <t>How many people in each User Group need access to The Boards App</t>
  </si>
  <si>
    <t>How many people in each User Group need access to The Contacts App</t>
  </si>
  <si>
    <t>How many people in each User Group need access to The Surveys App</t>
  </si>
  <si>
    <r>
      <rPr>
        <rFont val="Quicksand"/>
        <b/>
        <color rgb="FF0B5394"/>
        <sz val="10.0"/>
      </rPr>
      <t>User Group 1:</t>
    </r>
    <r>
      <rPr>
        <rFont val="Quicksand"/>
        <color rgb="FF0B5394"/>
        <sz val="10.0"/>
      </rPr>
      <t xml:space="preserve"> Frontline Workers</t>
    </r>
  </si>
  <si>
    <r>
      <rPr>
        <rFont val="Quicksand"/>
        <b/>
        <color rgb="FF0B5394"/>
        <sz val="10.0"/>
      </rPr>
      <t>User Group 2:</t>
    </r>
    <r>
      <rPr>
        <rFont val="Quicksand"/>
        <color rgb="FF0B5394"/>
        <sz val="10.0"/>
      </rPr>
      <t xml:space="preserve"> Office Administrators</t>
    </r>
  </si>
  <si>
    <r>
      <rPr>
        <rFont val="Quicksand"/>
        <b/>
        <color rgb="FF0B5394"/>
        <sz val="10.0"/>
      </rPr>
      <t>User Group 3:</t>
    </r>
    <r>
      <rPr>
        <rFont val="Quicksand"/>
        <color rgb="FF0B5394"/>
        <sz val="10.0"/>
      </rPr>
      <t xml:space="preserve"> Project Managers</t>
    </r>
  </si>
  <si>
    <r>
      <rPr>
        <rFont val="Quicksand"/>
        <b/>
        <color rgb="FF0B5394"/>
        <sz val="10.0"/>
      </rPr>
      <t>User Group 4:</t>
    </r>
    <r>
      <rPr>
        <rFont val="Quicksand"/>
        <color rgb="FF0B5394"/>
        <sz val="10.0"/>
      </rPr>
      <t xml:space="preserve"> Senior Management Team</t>
    </r>
  </si>
  <si>
    <r>
      <rPr>
        <rFont val="Quicksand"/>
        <b/>
        <color rgb="FF0B5394"/>
        <sz val="10.0"/>
      </rPr>
      <t>User Group 5:</t>
    </r>
    <r>
      <rPr>
        <rFont val="Quicksand"/>
        <color rgb="FF0B5394"/>
        <sz val="10.0"/>
      </rPr>
      <t xml:space="preserve"> Fundraising, Development and Communications colleagues</t>
    </r>
  </si>
  <si>
    <r>
      <rPr>
        <rFont val="Quicksand"/>
        <b/>
        <color rgb="FF0B5394"/>
        <sz val="10.0"/>
      </rPr>
      <t>User Group 6:</t>
    </r>
    <r>
      <rPr>
        <rFont val="Quicksand"/>
        <color rgb="FF0B5394"/>
        <sz val="10.0"/>
      </rPr>
      <t xml:space="preserve"> Monitoring &amp; Evaluation colleagues</t>
    </r>
  </si>
  <si>
    <t>Add any new User Groups above this row</t>
  </si>
  <si>
    <t>Price of the App per User per Month</t>
  </si>
  <si>
    <t>Years Licenced</t>
  </si>
  <si>
    <t>Cost</t>
  </si>
  <si>
    <r>
      <rPr>
        <rFont val="Quicksand"/>
        <b/>
        <color theme="1"/>
        <sz val="20.0"/>
      </rPr>
      <t xml:space="preserve">Step 2: Add Portal Access
</t>
    </r>
    <r>
      <rPr>
        <rFont val="Quicksand"/>
        <b val="0"/>
        <color rgb="FF999999"/>
        <sz val="10.0"/>
      </rPr>
      <t>Portal Access is for your Contacts.</t>
    </r>
    <r>
      <rPr>
        <rFont val="Quicksand"/>
        <b/>
        <color rgb="FF999999"/>
        <sz val="10.0"/>
      </rPr>
      <t xml:space="preserve">
</t>
    </r>
    <r>
      <rPr>
        <rFont val="Quicksand"/>
        <b val="0"/>
        <color rgb="FF999999"/>
        <sz val="10.0"/>
      </rPr>
      <t>Your Contacts are the people you support, for example your learners, volunteers or beneficiaries. Portal Access equips them with the ability to add, view and discuss their progress data for themselves. With Portal Access your contacts can optionally share their insights with each other if you choose to enable the community options. 
Portal Access is not mandatory. It is okay to have a Contacts database on Makerble without granting Portal Access to your Contacts. It is also fine to provide Portal Access to some contacts and not to others. If you won't be using Portal Access at all at this stage, leave the section blank.</t>
    </r>
  </si>
  <si>
    <t>See</t>
  </si>
  <si>
    <t>Share</t>
  </si>
  <si>
    <t>Ask</t>
  </si>
  <si>
    <t>Let your Contacts see their progress</t>
  </si>
  <si>
    <t>Invite your Contacts to log their own progress which is automatically shared with you</t>
  </si>
  <si>
    <t>Inspire reflection. Allow your Contacts to ask for feedback from people that know them (e.g. friends, family, stakeholders) using your choice of survey</t>
  </si>
  <si>
    <t>Select the level of Portal Access that suits your Contacts</t>
  </si>
  <si>
    <t>How many of your Contacts will need Portal Access at each level 
(only assign one level to each Contact)</t>
  </si>
  <si>
    <t>Price per Contact per Month</t>
  </si>
  <si>
    <r>
      <rPr>
        <rFont val="Quicksand"/>
        <b/>
        <color theme="1"/>
        <sz val="20.0"/>
      </rPr>
      <t xml:space="preserve">Step 3: Add Onboarding
</t>
    </r>
    <r>
      <rPr>
        <rFont val="Quicksand"/>
        <b val="0"/>
        <color rgb="FF999999"/>
        <sz val="10.0"/>
      </rPr>
      <t>We'll handle every step of the setup process</t>
    </r>
  </si>
  <si>
    <t>Design</t>
  </si>
  <si>
    <t>Build</t>
  </si>
  <si>
    <t>Import</t>
  </si>
  <si>
    <t>Embed</t>
  </si>
  <si>
    <t>Map fields and KPIs from existing forms and spreadsheets to the relevant parts on Makerble</t>
  </si>
  <si>
    <t>Create forms, dashboards and workflows on Makerble</t>
  </si>
  <si>
    <t>Import existing client records, KPI results and user roles</t>
  </si>
  <si>
    <t>Train your workforce to use Makerble on their phone, tablet, laptop or computer</t>
  </si>
  <si>
    <t>Select the Onboarding Services you need</t>
  </si>
  <si>
    <t>Number of forms, surveys and KPIs</t>
  </si>
  <si>
    <t>Number of projects and dashboards</t>
  </si>
  <si>
    <t>Number of historical contact records and notes records to import</t>
  </si>
  <si>
    <t>Number of people to train to use the platform</t>
  </si>
  <si>
    <t>Onboarding Days Required</t>
  </si>
  <si>
    <t>Onboarding Expert Day Rate</t>
  </si>
  <si>
    <r>
      <rPr>
        <rFont val="Quicksand"/>
        <b/>
        <color theme="1"/>
        <sz val="20.0"/>
      </rPr>
      <t xml:space="preserve">Step 4: Add Customisations
</t>
    </r>
    <r>
      <rPr>
        <rFont val="Quicksand"/>
        <b val="0"/>
        <color rgb="FF999999"/>
        <sz val="10.0"/>
      </rPr>
      <t>What's on your Wish List? We often add new features to Makerble so that our clients receive a system that satisfies the requirements of every User Group.</t>
    </r>
  </si>
  <si>
    <t>Extra Features</t>
  </si>
  <si>
    <t>Product Manager Days</t>
  </si>
  <si>
    <t>Developer Days</t>
  </si>
  <si>
    <t>UX/UI Designer Days</t>
  </si>
  <si>
    <t>Product Manager Day Rate</t>
  </si>
  <si>
    <t>Developer Day Rate</t>
  </si>
  <si>
    <t>UX/UI Designer Day Rate</t>
  </si>
  <si>
    <t>Feature 1</t>
  </si>
  <si>
    <t>Feature 2</t>
  </si>
  <si>
    <t>Feature 3</t>
  </si>
  <si>
    <t>Feature 4</t>
  </si>
  <si>
    <t>Feature 5</t>
  </si>
  <si>
    <t>Feature 6</t>
  </si>
  <si>
    <t>Feature 7</t>
  </si>
  <si>
    <t>Feature 8</t>
  </si>
  <si>
    <t>Feature 9</t>
  </si>
  <si>
    <t>Feature 10</t>
  </si>
  <si>
    <t>Your Estimate</t>
  </si>
  <si>
    <t xml:space="preserve">Annual User Licences </t>
  </si>
  <si>
    <t>Portal Access for Contacts</t>
  </si>
  <si>
    <t xml:space="preserve">Design </t>
  </si>
  <si>
    <t>Customisations</t>
  </si>
  <si>
    <t>Total</t>
  </si>
  <si>
    <t>VAT</t>
  </si>
  <si>
    <t>Total (including VAT)</t>
  </si>
  <si>
    <r>
      <rPr>
        <rFont val="Quicksand"/>
        <color rgb="FF000000"/>
      </rPr>
      <t xml:space="preserve">Prepared by Matt Kepple. Phone: 020 8123 6253. Email: matt@makerble.com Website: </t>
    </r>
    <r>
      <rPr>
        <rFont val="Quicksand"/>
        <color rgb="FF1155CC"/>
        <u/>
      </rPr>
      <t>https://www.makerble.com</t>
    </r>
  </si>
  <si>
    <t>App dropdown options</t>
  </si>
  <si>
    <t>No</t>
  </si>
  <si>
    <t>Preparation</t>
  </si>
  <si>
    <t>Delivery</t>
  </si>
  <si>
    <t>Wrap up</t>
  </si>
  <si>
    <t>OUTCOME DISCOVERY</t>
  </si>
  <si>
    <t>Kickoff Workshop - discuss beneficiaries</t>
  </si>
  <si>
    <t>Practitioners Theory of Change Workshop</t>
  </si>
  <si>
    <t>Discuss with client and explore Observers to consider and revisions to ToC</t>
  </si>
  <si>
    <t>IDENTIFYING INDICATORS</t>
  </si>
  <si>
    <t>Researching indicators to put together measurement framework</t>
  </si>
  <si>
    <t>Discuss with client and discuss Methods &amp; Sampling</t>
  </si>
  <si>
    <t>Amends</t>
  </si>
  <si>
    <t>Tool creation: writing survey questions, interview questions</t>
  </si>
  <si>
    <t>Discuss with client</t>
  </si>
  <si>
    <t>DATA COLLECTION</t>
  </si>
  <si>
    <t>Build and deploy surveys on Makerble</t>
  </si>
  <si>
    <t>Organise interviews</t>
  </si>
  <si>
    <t>Organise focus groups</t>
  </si>
  <si>
    <t>Conduct interviews</t>
  </si>
  <si>
    <t>Conduct focus groups</t>
  </si>
  <si>
    <t>Transcribe interviews</t>
  </si>
  <si>
    <t>Transcribe focus groups</t>
  </si>
  <si>
    <t>DATA ANALYSIS</t>
  </si>
  <si>
    <t>Analysis</t>
  </si>
  <si>
    <r>
      <rPr>
        <rFont val="Quicksand"/>
        <color theme="1"/>
      </rPr>
      <t xml:space="preserve">Publish </t>
    </r>
    <r>
      <rPr>
        <rFont val="Quicksand"/>
        <i/>
        <color theme="1"/>
      </rPr>
      <t>Tips</t>
    </r>
    <r>
      <rPr>
        <rFont val="Quicksand"/>
        <color theme="1"/>
      </rPr>
      <t xml:space="preserve"> containing insights</t>
    </r>
  </si>
  <si>
    <t>Workshop to present and discuss summary of findings</t>
  </si>
  <si>
    <t>REPORT</t>
  </si>
  <si>
    <t>Report writing</t>
  </si>
  <si>
    <t>Multiples</t>
  </si>
  <si>
    <t>Number of respondents</t>
  </si>
  <si>
    <t>Interview &amp; Focus Group organisation time per respondent</t>
  </si>
  <si>
    <t>Survey chasing time per respondent</t>
  </si>
  <si>
    <t>Interview time per Respondent</t>
  </si>
  <si>
    <t>Transcription time per Respondent</t>
  </si>
  <si>
    <t>Number of focus groups</t>
  </si>
  <si>
    <t>Time per Focus Group</t>
  </si>
  <si>
    <t>Transcription time per focus group</t>
  </si>
  <si>
    <t>Costs</t>
  </si>
  <si>
    <t>Hourly Rate</t>
  </si>
  <si>
    <t>Investment (VAT not included)</t>
  </si>
  <si>
    <t>Total Costs (including VAT)</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</si>
</sst>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809]#,##0.00"/>
  </numFmts>
  <fonts count="20">
    <font>
      <sz val="10.0"/>
      <color rgb="FF000000"/>
      <name val="Arial"/>
    </font>
    <font>
      <sz val="20.0"/>
      <color theme="1"/>
      <name val="Quicksand"/>
    </font>
    <font/>
    <font>
      <color theme="1"/>
      <name val="Arial"/>
    </font>
    <font>
      <sz val="10.0"/>
      <color rgb="FF000000"/>
      <name val="Quicksand"/>
    </font>
    <font>
      <color theme="1"/>
      <name val="Quicksand"/>
    </font>
    <font>
      <b/>
      <sz val="20.0"/>
      <color theme="1"/>
      <name val="Quicksand"/>
    </font>
    <font>
      <sz val="20.0"/>
      <color rgb="FF000000"/>
      <name val="Quicksand"/>
    </font>
    <font>
      <b/>
      <sz val="12.0"/>
      <color theme="1"/>
      <name val="Quicksand"/>
    </font>
    <font>
      <b/>
      <sz val="12.0"/>
      <color rgb="FF000000"/>
      <name val="Quicksand"/>
    </font>
    <font>
      <color rgb="FF999999"/>
      <name val="Quicksand"/>
    </font>
    <font>
      <b/>
      <sz val="10.0"/>
      <color rgb="FF0B5394"/>
      <name val="Quicksand"/>
    </font>
    <font>
      <sz val="10.0"/>
      <color rgb="FF0B5394"/>
      <name val="Quicksand"/>
    </font>
    <font>
      <sz val="10.0"/>
      <color rgb="FF999999"/>
      <name val="Quicksand"/>
    </font>
    <font>
      <color rgb="FF0B5394"/>
      <name val="Quicksand"/>
    </font>
    <font>
      <b/>
      <color rgb="FF0B5394"/>
      <name val="Quicksand"/>
    </font>
    <font>
      <sz val="12.0"/>
      <color rgb="FF0B5394"/>
      <name val="Quicksand"/>
    </font>
    <font>
      <b/>
      <sz val="12.0"/>
      <color rgb="FF0B5394"/>
      <name val="Quicksand"/>
    </font>
    <font>
      <u/>
      <color rgb="FF000000"/>
      <name val="Docs-Quicksand"/>
    </font>
    <font>
      <b/>
      <color theme="1"/>
      <name val="Quicksand"/>
    </font>
  </fonts>
  <fills count="7">
    <fill>
      <patternFill patternType="none"/>
    </fill>
    <fill>
      <patternFill patternType="lightGray"/>
    </fill>
    <fill>
      <patternFill patternType="solid">
        <fgColor rgb="FFCFE2F3"/>
        <bgColor rgb="FFCFE2F3"/>
      </patternFill>
    </fill>
    <fill>
      <patternFill patternType="solid">
        <fgColor rgb="FFD9EAD3"/>
        <bgColor rgb="FFD9EAD3"/>
      </patternFill>
    </fill>
    <fill>
      <patternFill patternType="solid">
        <fgColor rgb="FFD9D2E9"/>
        <bgColor rgb="FFD9D2E9"/>
      </patternFill>
    </fill>
    <fill>
      <patternFill patternType="solid">
        <fgColor rgb="FFF4CCCC"/>
        <bgColor rgb="FFF4CCCC"/>
      </patternFill>
    </fill>
    <fill>
      <patternFill patternType="solid">
        <fgColor rgb="FFFFFFFF"/>
        <bgColor rgb="FFFFFFFF"/>
      </patternFill>
    </fill>
  </fills>
  <borders count="23">
    <border/>
    <border>
      <left style="thin">
        <color rgb="FFFFFFFF"/>
      </left>
      <top style="thin">
        <color rgb="FFFFFFFF"/>
      </top>
      <bottom style="thin">
        <color rgb="FFFFFFFF"/>
      </bottom>
    </border>
    <border>
      <top style="thin">
        <color rgb="FFFFFFFF"/>
      </top>
      <bottom style="thin">
        <color rgb="FFFFFFFF"/>
      </bottom>
    </border>
    <border>
      <right style="thin">
        <color rgb="FFFFFFFF"/>
      </right>
      <top style="thin">
        <color rgb="FFFFFFFF"/>
      </top>
      <bottom style="thin">
        <color rgb="FFFFFFFF"/>
      </bottom>
    </border>
    <border>
      <left style="thin">
        <color rgb="FFFFFFFF"/>
      </left>
      <right style="thin">
        <color rgb="FFFFFFFF"/>
      </right>
      <top style="thin">
        <color rgb="FFFFFFFF"/>
      </top>
    </border>
    <border>
      <left style="thin">
        <color rgb="FF9FC5E8"/>
      </left>
      <right style="thin">
        <color rgb="FF9FC5E8"/>
      </right>
      <top style="thin">
        <color rgb="FF9FC5E8"/>
      </top>
    </border>
    <border>
      <left style="thin">
        <color rgb="FF9FC5E8"/>
      </left>
      <top style="thin">
        <color rgb="FF9FC5E8"/>
      </top>
      <bottom style="thin">
        <color rgb="FF9FC5E8"/>
      </bottom>
    </border>
    <border>
      <top style="thin">
        <color rgb="FF9FC5E8"/>
      </top>
      <bottom style="thin">
        <color rgb="FF9FC5E8"/>
      </bottom>
    </border>
    <border>
      <right style="thin">
        <color rgb="FF9FC5E8"/>
      </right>
      <top style="thin">
        <color rgb="FF9FC5E8"/>
      </top>
      <bottom style="thin">
        <color rgb="FF9FC5E8"/>
      </bottom>
    </border>
    <border>
      <left style="thin">
        <color rgb="FF9FC5E8"/>
      </left>
      <right style="thin">
        <color rgb="FF9FC5E8"/>
      </right>
    </border>
    <border>
      <left style="thin">
        <color rgb="FF9FC5E8"/>
      </left>
      <top style="thin">
        <color rgb="FF9FC5E8"/>
      </top>
    </border>
    <border>
      <top style="thin">
        <color rgb="FF9FC5E8"/>
      </top>
    </border>
    <border>
      <right style="thin">
        <color rgb="FF9FC5E8"/>
      </right>
      <top style="thin">
        <color rgb="FF9FC5E8"/>
      </top>
    </border>
    <border>
      <left style="thin">
        <color rgb="FF9FC5E8"/>
      </left>
    </border>
    <border>
      <right style="thin">
        <color rgb="FF9FC5E8"/>
      </right>
    </border>
    <border>
      <left style="thin">
        <color rgb="FF9FC5E8"/>
      </left>
      <bottom style="thin">
        <color rgb="FF9FC5E8"/>
      </bottom>
    </border>
    <border>
      <bottom style="thin">
        <color rgb="FF9FC5E8"/>
      </bottom>
    </border>
    <border>
      <right style="thin">
        <color rgb="FF9FC5E8"/>
      </right>
      <bottom style="thin">
        <color rgb="FF9FC5E8"/>
      </bottom>
    </border>
    <border>
      <left style="thin">
        <color rgb="FF9FC5E8"/>
      </left>
      <right style="thin">
        <color rgb="FF9FC5E8"/>
      </right>
      <bottom style="thin">
        <color rgb="FF9FC5E8"/>
      </bottom>
    </border>
    <border>
      <left style="thin">
        <color rgb="FF9FC5E8"/>
      </left>
      <right style="thin">
        <color rgb="FF9FC5E8"/>
      </right>
      <top style="thin">
        <color rgb="FF9FC5E8"/>
      </top>
      <bottom style="thin">
        <color rgb="FF9FC5E8"/>
      </bottom>
    </border>
    <border>
      <left style="thin">
        <color rgb="FFFFFFFF"/>
      </left>
      <right style="thin">
        <color rgb="FFFFFFFF"/>
      </right>
      <bottom style="thin">
        <color rgb="FFFFFFFF"/>
      </bottom>
    </border>
    <border>
      <left style="thin">
        <color rgb="FFFFFFFF"/>
      </left>
      <right style="thin">
        <color rgb="FFFFFFFF"/>
      </right>
      <top style="thin">
        <color rgb="FFFFFFFF"/>
      </top>
      <bottom style="thin">
        <color rgb="FFFFFFFF"/>
      </bottom>
    </border>
    <border>
      <left style="thin">
        <color rgb="FFFFFFFF"/>
      </left>
      <right style="thin">
        <color rgb="FFFFFFFF"/>
      </right>
    </border>
  </borders>
  <cellStyleXfs count="1">
    <xf borderId="0" fillId="0" fontId="0" numFmtId="0" applyAlignment="1" applyFont="1"/>
  </cellStyleXfs>
  <cellXfs count="127">
    <xf borderId="0" fillId="0" fontId="0" numFmtId="0" xfId="0" applyAlignment="1" applyFont="1">
      <alignment readingOrder="0" shrinkToFit="0" vertical="bottom" wrapText="0"/>
    </xf>
    <xf borderId="1" fillId="0" fontId="1" numFmtId="0" xfId="0" applyAlignment="1" applyBorder="1" applyFont="1">
      <alignment readingOrder="0" shrinkToFit="0" vertical="center" wrapText="1"/>
    </xf>
    <xf borderId="2" fillId="0" fontId="2" numFmtId="0" xfId="0" applyBorder="1" applyFont="1"/>
    <xf borderId="3" fillId="0" fontId="2" numFmtId="0" xfId="0" applyBorder="1" applyFont="1"/>
    <xf borderId="1" fillId="0" fontId="3" numFmtId="0" xfId="0" applyBorder="1" applyFont="1"/>
    <xf borderId="1" fillId="0" fontId="4" numFmtId="0" xfId="0" applyBorder="1" applyFont="1"/>
    <xf borderId="4" fillId="0" fontId="5" numFmtId="0" xfId="0" applyAlignment="1" applyBorder="1" applyFont="1">
      <alignment readingOrder="0" shrinkToFit="0" wrapText="1"/>
    </xf>
    <xf borderId="4" fillId="0" fontId="4" numFmtId="0" xfId="0" applyAlignment="1" applyBorder="1" applyFont="1">
      <alignment horizontal="center"/>
    </xf>
    <xf borderId="4" fillId="0" fontId="4" numFmtId="0" xfId="0" applyAlignment="1" applyBorder="1" applyFont="1">
      <alignment horizontal="center" shrinkToFit="0" wrapText="1"/>
    </xf>
    <xf borderId="4" fillId="0" fontId="4" numFmtId="4" xfId="0" applyAlignment="1" applyBorder="1" applyFont="1" applyNumberFormat="1">
      <alignment horizontal="center"/>
    </xf>
    <xf borderId="5" fillId="0" fontId="6" numFmtId="0" xfId="0" applyAlignment="1" applyBorder="1" applyFont="1">
      <alignment readingOrder="0" shrinkToFit="0" vertical="top" wrapText="1"/>
    </xf>
    <xf borderId="6" fillId="0" fontId="7" numFmtId="0" xfId="0" applyAlignment="1" applyBorder="1" applyFont="1">
      <alignment horizontal="center" readingOrder="0"/>
    </xf>
    <xf borderId="7" fillId="0" fontId="2" numFmtId="0" xfId="0" applyBorder="1" applyFont="1"/>
    <xf borderId="8" fillId="0" fontId="2" numFmtId="0" xfId="0" applyBorder="1" applyFont="1"/>
    <xf borderId="6" fillId="0" fontId="7" numFmtId="0" xfId="0" applyAlignment="1" applyBorder="1" applyFont="1">
      <alignment horizontal="center" readingOrder="0" shrinkToFit="0" wrapText="1"/>
    </xf>
    <xf borderId="9" fillId="0" fontId="2" numFmtId="0" xfId="0" applyBorder="1" applyFont="1"/>
    <xf borderId="10" fillId="0" fontId="4" numFmtId="0" xfId="0" applyAlignment="1" applyBorder="1" applyFont="1">
      <alignment horizontal="center"/>
    </xf>
    <xf borderId="11" fillId="0" fontId="2" numFmtId="0" xfId="0" applyBorder="1" applyFont="1"/>
    <xf borderId="12" fillId="0" fontId="2" numFmtId="0" xfId="0" applyBorder="1" applyFont="1"/>
    <xf borderId="10" fillId="0" fontId="4" numFmtId="0" xfId="0" applyAlignment="1" applyBorder="1" applyFont="1">
      <alignment horizontal="center" shrinkToFit="0" wrapText="1"/>
    </xf>
    <xf borderId="13" fillId="0" fontId="2" numFmtId="0" xfId="0" applyBorder="1" applyFont="1"/>
    <xf borderId="14" fillId="0" fontId="2" numFmtId="0" xfId="0" applyBorder="1" applyFont="1"/>
    <xf borderId="15" fillId="0" fontId="2" numFmtId="0" xfId="0" applyBorder="1" applyFont="1"/>
    <xf borderId="16" fillId="0" fontId="2" numFmtId="0" xfId="0" applyBorder="1" applyFont="1"/>
    <xf borderId="17" fillId="0" fontId="2" numFmtId="0" xfId="0" applyBorder="1" applyFont="1"/>
    <xf borderId="18" fillId="0" fontId="2" numFmtId="0" xfId="0" applyBorder="1" applyFont="1"/>
    <xf borderId="6" fillId="0" fontId="4" numFmtId="0" xfId="0" applyAlignment="1" applyBorder="1" applyFont="1">
      <alignment horizontal="center" readingOrder="0" shrinkToFit="0" vertical="top" wrapText="1"/>
    </xf>
    <xf borderId="19" fillId="2" fontId="8" numFmtId="0" xfId="0" applyAlignment="1" applyBorder="1" applyFill="1" applyFont="1">
      <alignment readingOrder="0" shrinkToFit="0" wrapText="1"/>
    </xf>
    <xf borderId="6" fillId="2" fontId="9" numFmtId="0" xfId="0" applyAlignment="1" applyBorder="1" applyFont="1">
      <alignment horizontal="center" readingOrder="0"/>
    </xf>
    <xf borderId="6" fillId="3" fontId="9" numFmtId="0" xfId="0" applyAlignment="1" applyBorder="1" applyFill="1" applyFont="1">
      <alignment horizontal="center" readingOrder="0"/>
    </xf>
    <xf borderId="6" fillId="4" fontId="9" numFmtId="0" xfId="0" applyAlignment="1" applyBorder="1" applyFill="1" applyFont="1">
      <alignment horizontal="center" readingOrder="0" shrinkToFit="0" wrapText="1"/>
    </xf>
    <xf borderId="19" fillId="0" fontId="10" numFmtId="0" xfId="0" applyAlignment="1" applyBorder="1" applyFont="1">
      <alignment readingOrder="0" shrinkToFit="0" wrapText="1"/>
    </xf>
    <xf borderId="6" fillId="0" fontId="11" numFmtId="0" xfId="0" applyAlignment="1" applyBorder="1" applyFont="1">
      <alignment horizontal="center" readingOrder="0" shrinkToFit="0" wrapText="1"/>
    </xf>
    <xf borderId="19" fillId="0" fontId="12" numFmtId="0" xfId="0" applyAlignment="1" applyBorder="1" applyFont="1">
      <alignment horizontal="left" readingOrder="0" shrinkToFit="0" wrapText="1"/>
    </xf>
    <xf borderId="6" fillId="0" fontId="12" numFmtId="0" xfId="0" applyAlignment="1" applyBorder="1" applyFont="1">
      <alignment horizontal="center" readingOrder="0"/>
    </xf>
    <xf borderId="6" fillId="0" fontId="12" numFmtId="3" xfId="0" applyAlignment="1" applyBorder="1" applyFont="1" applyNumberFormat="1">
      <alignment horizontal="center" readingOrder="0"/>
    </xf>
    <xf borderId="6" fillId="0" fontId="13" numFmtId="0" xfId="0" applyAlignment="1" applyBorder="1" applyFont="1">
      <alignment horizontal="left" readingOrder="0" shrinkToFit="0" wrapText="1"/>
    </xf>
    <xf borderId="19" fillId="0" fontId="14" numFmtId="0" xfId="0" applyAlignment="1" applyBorder="1" applyFont="1">
      <alignment readingOrder="0" shrinkToFit="0" wrapText="1"/>
    </xf>
    <xf borderId="6" fillId="0" fontId="12" numFmtId="164" xfId="0" applyAlignment="1" applyBorder="1" applyFont="1" applyNumberFormat="1">
      <alignment horizontal="center" readingOrder="0"/>
    </xf>
    <xf borderId="5" fillId="0" fontId="14" numFmtId="0" xfId="0" applyAlignment="1" applyBorder="1" applyFont="1">
      <alignment readingOrder="0" shrinkToFit="0" wrapText="1"/>
    </xf>
    <xf borderId="10" fillId="0" fontId="12" numFmtId="0" xfId="0" applyAlignment="1" applyBorder="1" applyFont="1">
      <alignment horizontal="center" readingOrder="0"/>
    </xf>
    <xf borderId="19" fillId="0" fontId="15" numFmtId="0" xfId="0" applyAlignment="1" applyBorder="1" applyFont="1">
      <alignment readingOrder="0" shrinkToFit="0" wrapText="1"/>
    </xf>
    <xf borderId="6" fillId="0" fontId="11" numFmtId="164" xfId="0" applyAlignment="1" applyBorder="1" applyFont="1" applyNumberFormat="1">
      <alignment horizontal="center" readingOrder="0"/>
    </xf>
    <xf borderId="20" fillId="0" fontId="12" numFmtId="0" xfId="0" applyAlignment="1" applyBorder="1" applyFont="1">
      <alignment horizontal="left" readingOrder="0" shrinkToFit="0" wrapText="1"/>
    </xf>
    <xf borderId="20" fillId="0" fontId="12" numFmtId="0" xfId="0" applyAlignment="1" applyBorder="1" applyFont="1">
      <alignment horizontal="center" readingOrder="0" shrinkToFit="0" wrapText="1"/>
    </xf>
    <xf borderId="20" fillId="0" fontId="12" numFmtId="164" xfId="0" applyAlignment="1" applyBorder="1" applyFont="1" applyNumberFormat="1">
      <alignment horizontal="center" readingOrder="0" shrinkToFit="0" wrapText="1"/>
    </xf>
    <xf borderId="20" fillId="0" fontId="12" numFmtId="3" xfId="0" applyAlignment="1" applyBorder="1" applyFont="1" applyNumberFormat="1">
      <alignment horizontal="center" readingOrder="0" shrinkToFit="0" wrapText="1"/>
    </xf>
    <xf borderId="20" fillId="0" fontId="12" numFmtId="0" xfId="0" applyAlignment="1" applyBorder="1" applyFont="1">
      <alignment horizontal="center" readingOrder="0" shrinkToFit="0" vertical="top" wrapText="1"/>
    </xf>
    <xf borderId="20" fillId="0" fontId="3" numFmtId="0" xfId="0" applyBorder="1" applyFont="1"/>
    <xf borderId="21" fillId="0" fontId="12" numFmtId="0" xfId="0" applyAlignment="1" applyBorder="1" applyFont="1">
      <alignment horizontal="left" readingOrder="0" shrinkToFit="0" wrapText="1"/>
    </xf>
    <xf borderId="21" fillId="0" fontId="12" numFmtId="0" xfId="0" applyAlignment="1" applyBorder="1" applyFont="1">
      <alignment horizontal="center" readingOrder="0" shrinkToFit="0" wrapText="1"/>
    </xf>
    <xf borderId="21" fillId="0" fontId="12" numFmtId="164" xfId="0" applyAlignment="1" applyBorder="1" applyFont="1" applyNumberFormat="1">
      <alignment horizontal="center" readingOrder="0" shrinkToFit="0" wrapText="1"/>
    </xf>
    <xf borderId="21" fillId="0" fontId="12" numFmtId="3" xfId="0" applyAlignment="1" applyBorder="1" applyFont="1" applyNumberFormat="1">
      <alignment horizontal="center" readingOrder="0" shrinkToFit="0" wrapText="1"/>
    </xf>
    <xf borderId="21" fillId="0" fontId="12" numFmtId="0" xfId="0" applyAlignment="1" applyBorder="1" applyFont="1">
      <alignment horizontal="center" readingOrder="0" shrinkToFit="0" vertical="top" wrapText="1"/>
    </xf>
    <xf borderId="21" fillId="0" fontId="3" numFmtId="0" xfId="0" applyBorder="1" applyFont="1"/>
    <xf borderId="4" fillId="0" fontId="12" numFmtId="0" xfId="0" applyAlignment="1" applyBorder="1" applyFont="1">
      <alignment horizontal="left" readingOrder="0" shrinkToFit="0" wrapText="1"/>
    </xf>
    <xf borderId="4" fillId="0" fontId="12" numFmtId="0" xfId="0" applyAlignment="1" applyBorder="1" applyFont="1">
      <alignment horizontal="center" readingOrder="0" shrinkToFit="0" wrapText="1"/>
    </xf>
    <xf borderId="4" fillId="0" fontId="12" numFmtId="164" xfId="0" applyAlignment="1" applyBorder="1" applyFont="1" applyNumberFormat="1">
      <alignment horizontal="center" readingOrder="0" shrinkToFit="0" wrapText="1"/>
    </xf>
    <xf borderId="4" fillId="0" fontId="12" numFmtId="3" xfId="0" applyAlignment="1" applyBorder="1" applyFont="1" applyNumberFormat="1">
      <alignment horizontal="center" readingOrder="0" shrinkToFit="0" wrapText="1"/>
    </xf>
    <xf borderId="4" fillId="0" fontId="12" numFmtId="0" xfId="0" applyAlignment="1" applyBorder="1" applyFont="1">
      <alignment horizontal="center" readingOrder="0" shrinkToFit="0" vertical="top" wrapText="1"/>
    </xf>
    <xf borderId="4" fillId="0" fontId="3" numFmtId="0" xfId="0" applyBorder="1" applyFont="1"/>
    <xf borderId="6" fillId="0" fontId="12" numFmtId="0" xfId="0" applyAlignment="1" applyBorder="1" applyFont="1">
      <alignment horizontal="center" readingOrder="0" shrinkToFit="0" wrapText="1"/>
    </xf>
    <xf borderId="6" fillId="0" fontId="12" numFmtId="3" xfId="0" applyAlignment="1" applyBorder="1" applyFont="1" applyNumberFormat="1">
      <alignment horizontal="center" readingOrder="0" shrinkToFit="0" wrapText="1"/>
    </xf>
    <xf borderId="6" fillId="0" fontId="12" numFmtId="164" xfId="0" applyAlignment="1" applyBorder="1" applyFont="1" applyNumberFormat="1">
      <alignment horizontal="center" readingOrder="0" shrinkToFit="0" wrapText="1"/>
    </xf>
    <xf borderId="10" fillId="0" fontId="4" numFmtId="0" xfId="0" applyAlignment="1" applyBorder="1" applyFont="1">
      <alignment horizontal="center" vertical="center"/>
    </xf>
    <xf borderId="10" fillId="0" fontId="4" numFmtId="0" xfId="0" applyAlignment="1" applyBorder="1" applyFont="1">
      <alignment horizontal="center" shrinkToFit="0" vertical="center" wrapText="1"/>
    </xf>
    <xf borderId="7" fillId="0" fontId="4" numFmtId="0" xfId="0" applyAlignment="1" applyBorder="1" applyFont="1">
      <alignment horizontal="center" readingOrder="0" shrinkToFit="0" vertical="top" wrapText="1"/>
    </xf>
    <xf borderId="6" fillId="5" fontId="9" numFmtId="0" xfId="0" applyAlignment="1" applyBorder="1" applyFill="1" applyFont="1">
      <alignment horizontal="center" readingOrder="0" shrinkToFit="0" wrapText="1"/>
    </xf>
    <xf borderId="6" fillId="0" fontId="12" numFmtId="0" xfId="0" applyAlignment="1" applyBorder="1" applyFont="1">
      <alignment horizontal="left" readingOrder="0" shrinkToFit="0" wrapText="1"/>
    </xf>
    <xf borderId="19" fillId="0" fontId="12" numFmtId="0" xfId="0" applyAlignment="1" applyBorder="1" applyFont="1">
      <alignment horizontal="center" readingOrder="0" shrinkToFit="0" wrapText="1"/>
    </xf>
    <xf borderId="19" fillId="0" fontId="12" numFmtId="3" xfId="0" applyAlignment="1" applyBorder="1" applyFont="1" applyNumberFormat="1">
      <alignment horizontal="center" readingOrder="0" shrinkToFit="0" wrapText="1"/>
    </xf>
    <xf borderId="6" fillId="0" fontId="12" numFmtId="164" xfId="0" applyAlignment="1" applyBorder="1" applyFont="1" applyNumberFormat="1">
      <alignment horizontal="left" readingOrder="0" shrinkToFit="0" wrapText="1"/>
    </xf>
    <xf borderId="7" fillId="0" fontId="12" numFmtId="3" xfId="0" applyAlignment="1" applyBorder="1" applyFont="1" applyNumberFormat="1">
      <alignment horizontal="center" readingOrder="0" shrinkToFit="0" wrapText="1"/>
    </xf>
    <xf borderId="7" fillId="0" fontId="11" numFmtId="164" xfId="0" applyAlignment="1" applyBorder="1" applyFont="1" applyNumberFormat="1">
      <alignment horizontal="center" readingOrder="0"/>
    </xf>
    <xf borderId="20" fillId="0" fontId="5" numFmtId="0" xfId="0" applyAlignment="1" applyBorder="1" applyFont="1">
      <alignment readingOrder="0" shrinkToFit="0" wrapText="1"/>
    </xf>
    <xf borderId="20" fillId="0" fontId="4" numFmtId="0" xfId="0" applyAlignment="1" applyBorder="1" applyFont="1">
      <alignment horizontal="center"/>
    </xf>
    <xf borderId="20" fillId="0" fontId="4" numFmtId="0" xfId="0" applyAlignment="1" applyBorder="1" applyFont="1">
      <alignment horizontal="center" shrinkToFit="0" wrapText="1"/>
    </xf>
    <xf borderId="20" fillId="0" fontId="4" numFmtId="4" xfId="0" applyAlignment="1" applyBorder="1" applyFont="1" applyNumberFormat="1">
      <alignment horizontal="center"/>
    </xf>
    <xf borderId="22" fillId="0" fontId="5" numFmtId="0" xfId="0" applyAlignment="1" applyBorder="1" applyFont="1">
      <alignment readingOrder="0" shrinkToFit="0" wrapText="1"/>
    </xf>
    <xf borderId="22" fillId="0" fontId="4" numFmtId="0" xfId="0" applyAlignment="1" applyBorder="1" applyFont="1">
      <alignment horizontal="center"/>
    </xf>
    <xf borderId="22" fillId="0" fontId="4" numFmtId="0" xfId="0" applyAlignment="1" applyBorder="1" applyFont="1">
      <alignment horizontal="center" shrinkToFit="0" wrapText="1"/>
    </xf>
    <xf borderId="22" fillId="0" fontId="4" numFmtId="4" xfId="0" applyAlignment="1" applyBorder="1" applyFont="1" applyNumberFormat="1">
      <alignment horizontal="center"/>
    </xf>
    <xf borderId="6" fillId="0" fontId="6" numFmtId="0" xfId="0" applyAlignment="1" applyBorder="1" applyFont="1">
      <alignment readingOrder="0" shrinkToFit="0" wrapText="1"/>
    </xf>
    <xf borderId="19" fillId="0" fontId="15" numFmtId="0" xfId="0" applyAlignment="1" applyBorder="1" applyFont="1">
      <alignment horizontal="left" readingOrder="0" shrinkToFit="0" vertical="bottom" wrapText="1"/>
    </xf>
    <xf borderId="6" fillId="0" fontId="15" numFmtId="0" xfId="0" applyAlignment="1" applyBorder="1" applyFont="1">
      <alignment horizontal="center" readingOrder="0" shrinkToFit="0" vertical="bottom" wrapText="1"/>
    </xf>
    <xf borderId="6" fillId="0" fontId="15" numFmtId="0" xfId="0" applyAlignment="1" applyBorder="1" applyFont="1">
      <alignment horizontal="center" shrinkToFit="0" vertical="bottom" wrapText="1"/>
    </xf>
    <xf borderId="6" fillId="0" fontId="15" numFmtId="0" xfId="0" applyAlignment="1" applyBorder="1" applyFont="1">
      <alignment horizontal="center" readingOrder="0" shrinkToFit="0" wrapText="1"/>
    </xf>
    <xf borderId="19" fillId="0" fontId="15" numFmtId="0" xfId="0" applyAlignment="1" applyBorder="1" applyFont="1">
      <alignment horizontal="center" shrinkToFit="0" vertical="bottom" wrapText="1"/>
    </xf>
    <xf borderId="19" fillId="0" fontId="14" numFmtId="0" xfId="0" applyAlignment="1" applyBorder="1" applyFont="1">
      <alignment readingOrder="0" shrinkToFit="0" vertical="bottom" wrapText="1"/>
    </xf>
    <xf borderId="6" fillId="6" fontId="14" numFmtId="0" xfId="0" applyAlignment="1" applyBorder="1" applyFill="1" applyFont="1">
      <alignment horizontal="center" readingOrder="0" vertical="bottom"/>
    </xf>
    <xf borderId="6" fillId="0" fontId="14" numFmtId="0" xfId="0" applyAlignment="1" applyBorder="1" applyFont="1">
      <alignment horizontal="center" readingOrder="0"/>
    </xf>
    <xf borderId="10" fillId="0" fontId="14" numFmtId="164" xfId="0" applyAlignment="1" applyBorder="1" applyFont="1" applyNumberFormat="1">
      <alignment horizontal="center" readingOrder="0" vertical="center"/>
    </xf>
    <xf borderId="5" fillId="0" fontId="14" numFmtId="164" xfId="0" applyAlignment="1" applyBorder="1" applyFont="1" applyNumberFormat="1">
      <alignment horizontal="center" readingOrder="0" vertical="center"/>
    </xf>
    <xf borderId="19" fillId="0" fontId="14" numFmtId="164" xfId="0" applyAlignment="1" applyBorder="1" applyFont="1" applyNumberFormat="1">
      <alignment horizontal="center" shrinkToFit="0" vertical="bottom" wrapText="1"/>
    </xf>
    <xf borderId="5" fillId="0" fontId="14" numFmtId="0" xfId="0" applyAlignment="1" applyBorder="1" applyFont="1">
      <alignment readingOrder="0" shrinkToFit="0" vertical="bottom" wrapText="1"/>
    </xf>
    <xf borderId="21" fillId="0" fontId="5" numFmtId="0" xfId="0" applyAlignment="1" applyBorder="1" applyFont="1">
      <alignment readingOrder="0" shrinkToFit="0" wrapText="1"/>
    </xf>
    <xf borderId="21" fillId="0" fontId="4" numFmtId="0" xfId="0" applyAlignment="1" applyBorder="1" applyFont="1">
      <alignment horizontal="center"/>
    </xf>
    <xf borderId="21" fillId="0" fontId="4" numFmtId="0" xfId="0" applyAlignment="1" applyBorder="1" applyFont="1">
      <alignment horizontal="center" shrinkToFit="0" wrapText="1"/>
    </xf>
    <xf borderId="21" fillId="0" fontId="4" numFmtId="4" xfId="0" applyAlignment="1" applyBorder="1" applyFont="1" applyNumberFormat="1">
      <alignment horizontal="center"/>
    </xf>
    <xf borderId="6" fillId="0" fontId="16" numFmtId="0" xfId="0" applyAlignment="1" applyBorder="1" applyFont="1">
      <alignment readingOrder="0" shrinkToFit="0" wrapText="1"/>
    </xf>
    <xf borderId="6" fillId="0" fontId="16" numFmtId="164" xfId="0" applyAlignment="1" applyBorder="1" applyFont="1" applyNumberFormat="1">
      <alignment horizontal="center"/>
    </xf>
    <xf borderId="6" fillId="0" fontId="16" numFmtId="0" xfId="0" applyAlignment="1" applyBorder="1" applyFont="1">
      <alignment readingOrder="0" shrinkToFit="0" wrapText="1"/>
    </xf>
    <xf borderId="6" fillId="0" fontId="17" numFmtId="0" xfId="0" applyAlignment="1" applyBorder="1" applyFont="1">
      <alignment readingOrder="0" shrinkToFit="0" wrapText="1"/>
    </xf>
    <xf borderId="6" fillId="0" fontId="17" numFmtId="164" xfId="0" applyAlignment="1" applyBorder="1" applyFont="1" applyNumberFormat="1">
      <alignment horizontal="center"/>
    </xf>
    <xf borderId="6" fillId="0" fontId="16" numFmtId="0" xfId="0" applyAlignment="1" applyBorder="1" applyFont="1">
      <alignment shrinkToFit="0" vertical="bottom" wrapText="1"/>
    </xf>
    <xf borderId="6" fillId="0" fontId="16" numFmtId="164" xfId="0" applyAlignment="1" applyBorder="1" applyFont="1" applyNumberFormat="1">
      <alignment horizontal="center" vertical="bottom"/>
    </xf>
    <xf borderId="20" fillId="0" fontId="4" numFmtId="0" xfId="0" applyAlignment="1" applyBorder="1" applyFont="1">
      <alignment shrinkToFit="0" wrapText="1"/>
    </xf>
    <xf borderId="21" fillId="0" fontId="4" numFmtId="0" xfId="0" applyAlignment="1" applyBorder="1" applyFont="1">
      <alignment shrinkToFit="0" wrapText="1"/>
    </xf>
    <xf borderId="1" fillId="6" fontId="18" numFmtId="0" xfId="0" applyAlignment="1" applyBorder="1" applyFont="1">
      <alignment horizontal="left" readingOrder="0" shrinkToFit="0" wrapText="1"/>
    </xf>
    <xf borderId="4" fillId="0" fontId="4" numFmtId="0" xfId="0" applyAlignment="1" applyBorder="1" applyFont="1">
      <alignment shrinkToFit="0" wrapText="1"/>
    </xf>
    <xf borderId="0" fillId="0" fontId="13" numFmtId="0" xfId="0" applyAlignment="1" applyFont="1">
      <alignment readingOrder="0" shrinkToFit="0" vertical="center" wrapText="1"/>
    </xf>
    <xf borderId="0" fillId="0" fontId="13" numFmtId="0" xfId="0" applyAlignment="1" applyFont="1">
      <alignment horizontal="center" readingOrder="0"/>
    </xf>
    <xf borderId="0" fillId="0" fontId="4" numFmtId="0" xfId="0" applyAlignment="1" applyFont="1">
      <alignment horizontal="center"/>
    </xf>
    <xf borderId="0" fillId="0" fontId="4" numFmtId="0" xfId="0" applyAlignment="1" applyFont="1">
      <alignment horizontal="center" shrinkToFit="0" wrapText="1"/>
    </xf>
    <xf borderId="0" fillId="0" fontId="4" numFmtId="4" xfId="0" applyAlignment="1" applyFont="1" applyNumberFormat="1">
      <alignment horizontal="center"/>
    </xf>
    <xf borderId="0" fillId="0" fontId="4" numFmtId="0" xfId="0" applyAlignment="1" applyFont="1">
      <alignment readingOrder="0" shrinkToFit="0" vertical="center" wrapText="1"/>
    </xf>
    <xf borderId="0" fillId="0" fontId="4" numFmtId="0" xfId="0" applyAlignment="1" applyFont="1">
      <alignment shrinkToFit="0" wrapText="1"/>
    </xf>
    <xf borderId="0" fillId="0" fontId="5" numFmtId="0" xfId="0" applyFont="1"/>
    <xf borderId="0" fillId="0" fontId="5" numFmtId="0" xfId="0" applyAlignment="1" applyFont="1">
      <alignment horizontal="center" readingOrder="0"/>
    </xf>
    <xf borderId="0" fillId="0" fontId="19" numFmtId="0" xfId="0" applyFont="1"/>
    <xf borderId="0" fillId="0" fontId="19" numFmtId="0" xfId="0" applyAlignment="1" applyFont="1">
      <alignment horizontal="center" readingOrder="0"/>
    </xf>
    <xf borderId="0" fillId="0" fontId="19" numFmtId="0" xfId="0" applyAlignment="1" applyFont="1">
      <alignment readingOrder="0"/>
    </xf>
    <xf borderId="0" fillId="0" fontId="19" numFmtId="0" xfId="0" applyAlignment="1" applyFont="1">
      <alignment horizontal="center"/>
    </xf>
    <xf borderId="0" fillId="0" fontId="5" numFmtId="0" xfId="0" applyAlignment="1" applyFont="1">
      <alignment readingOrder="0"/>
    </xf>
    <xf borderId="0" fillId="0" fontId="5" numFmtId="0" xfId="0" applyAlignment="1" applyFont="1">
      <alignment horizontal="center"/>
    </xf>
    <xf borderId="0" fillId="0" fontId="5" numFmtId="164" xfId="0" applyAlignment="1" applyFont="1" applyNumberFormat="1">
      <alignment horizontal="center" readingOrder="0"/>
    </xf>
    <xf borderId="0" fillId="0" fontId="5" numFmtId="164" xfId="0" applyAlignment="1" applyFont="1" applyNumberFormat="1">
      <alignment horizontal="center"/>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9.png"/><Relationship Id="rId3" Type="http://schemas.openxmlformats.org/officeDocument/2006/relationships/image" Target="../media/image6.png"/><Relationship Id="rId4" Type="http://schemas.openxmlformats.org/officeDocument/2006/relationships/image" Target="../media/image8.png"/><Relationship Id="rId10" Type="http://schemas.openxmlformats.org/officeDocument/2006/relationships/image" Target="../media/image3.png"/><Relationship Id="rId9" Type="http://schemas.openxmlformats.org/officeDocument/2006/relationships/image" Target="../media/image2.png"/><Relationship Id="rId5" Type="http://schemas.openxmlformats.org/officeDocument/2006/relationships/image" Target="../media/image7.png"/><Relationship Id="rId6" Type="http://schemas.openxmlformats.org/officeDocument/2006/relationships/image" Target="../media/image10.png"/><Relationship Id="rId7" Type="http://schemas.openxmlformats.org/officeDocument/2006/relationships/image" Target="../media/image4.png"/><Relationship Id="rId8"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9</xdr:col>
      <xdr:colOff>0</xdr:colOff>
      <xdr:row>0</xdr:row>
      <xdr:rowOff>0</xdr:rowOff>
    </xdr:from>
    <xdr:ext cx="695325" cy="190500"/>
    <xdr:pic>
      <xdr:nvPicPr>
        <xdr:cNvPr id="0" name="image5.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3</xdr:row>
      <xdr:rowOff>0</xdr:rowOff>
    </xdr:from>
    <xdr:ext cx="200025" cy="200025"/>
    <xdr:pic>
      <xdr:nvPicPr>
        <xdr:cNvPr id="0" name="image9.png"/>
        <xdr:cNvPicPr preferRelativeResize="0"/>
      </xdr:nvPicPr>
      <xdr:blipFill>
        <a:blip cstate="print" r:embed="rId2"/>
        <a:stretch>
          <a:fillRect/>
        </a:stretch>
      </xdr:blipFill>
      <xdr:spPr>
        <a:prstGeom prst="rect">
          <a:avLst/>
        </a:prstGeom>
        <a:noFill/>
      </xdr:spPr>
    </xdr:pic>
    <xdr:clientData fLocksWithSheet="0"/>
  </xdr:oneCellAnchor>
  <xdr:oneCellAnchor>
    <xdr:from>
      <xdr:col>5</xdr:col>
      <xdr:colOff>0</xdr:colOff>
      <xdr:row>3</xdr:row>
      <xdr:rowOff>0</xdr:rowOff>
    </xdr:from>
    <xdr:ext cx="190500" cy="200025"/>
    <xdr:pic>
      <xdr:nvPicPr>
        <xdr:cNvPr id="0" name="image6.png"/>
        <xdr:cNvPicPr preferRelativeResize="0"/>
      </xdr:nvPicPr>
      <xdr:blipFill>
        <a:blip cstate="print" r:embed="rId3"/>
        <a:stretch>
          <a:fillRect/>
        </a:stretch>
      </xdr:blipFill>
      <xdr:spPr>
        <a:prstGeom prst="rect">
          <a:avLst/>
        </a:prstGeom>
        <a:noFill/>
      </xdr:spPr>
    </xdr:pic>
    <xdr:clientData fLocksWithSheet="0"/>
  </xdr:oneCellAnchor>
  <xdr:oneCellAnchor>
    <xdr:from>
      <xdr:col>9</xdr:col>
      <xdr:colOff>0</xdr:colOff>
      <xdr:row>3</xdr:row>
      <xdr:rowOff>0</xdr:rowOff>
    </xdr:from>
    <xdr:ext cx="257175" cy="200025"/>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0</xdr:colOff>
      <xdr:row>23</xdr:row>
      <xdr:rowOff>0</xdr:rowOff>
    </xdr:from>
    <xdr:ext cx="285750" cy="200025"/>
    <xdr:pic>
      <xdr:nvPicPr>
        <xdr:cNvPr id="0" name="image7.png"/>
        <xdr:cNvPicPr preferRelativeResize="0"/>
      </xdr:nvPicPr>
      <xdr:blipFill>
        <a:blip cstate="print" r:embed="rId5"/>
        <a:stretch>
          <a:fillRect/>
        </a:stretch>
      </xdr:blipFill>
      <xdr:spPr>
        <a:prstGeom prst="rect">
          <a:avLst/>
        </a:prstGeom>
        <a:noFill/>
      </xdr:spPr>
    </xdr:pic>
    <xdr:clientData fLocksWithSheet="0"/>
  </xdr:oneCellAnchor>
  <xdr:oneCellAnchor>
    <xdr:from>
      <xdr:col>5</xdr:col>
      <xdr:colOff>0</xdr:colOff>
      <xdr:row>23</xdr:row>
      <xdr:rowOff>0</xdr:rowOff>
    </xdr:from>
    <xdr:ext cx="352425" cy="200025"/>
    <xdr:pic>
      <xdr:nvPicPr>
        <xdr:cNvPr id="0" name="image10.png"/>
        <xdr:cNvPicPr preferRelativeResize="0"/>
      </xdr:nvPicPr>
      <xdr:blipFill>
        <a:blip cstate="print" r:embed="rId6"/>
        <a:stretch>
          <a:fillRect/>
        </a:stretch>
      </xdr:blipFill>
      <xdr:spPr>
        <a:prstGeom prst="rect">
          <a:avLst/>
        </a:prstGeom>
        <a:noFill/>
      </xdr:spPr>
    </xdr:pic>
    <xdr:clientData fLocksWithSheet="0"/>
  </xdr:oneCellAnchor>
  <xdr:oneCellAnchor>
    <xdr:from>
      <xdr:col>9</xdr:col>
      <xdr:colOff>0</xdr:colOff>
      <xdr:row>23</xdr:row>
      <xdr:rowOff>0</xdr:rowOff>
    </xdr:from>
    <xdr:ext cx="257175" cy="200025"/>
    <xdr:pic>
      <xdr:nvPicPr>
        <xdr:cNvPr id="0" name="image8.png"/>
        <xdr:cNvPicPr preferRelativeResize="0"/>
      </xdr:nvPicPr>
      <xdr:blipFill>
        <a:blip cstate="print" r:embed="rId4"/>
        <a:stretch>
          <a:fillRect/>
        </a:stretch>
      </xdr:blipFill>
      <xdr:spPr>
        <a:prstGeom prst="rect">
          <a:avLst/>
        </a:prstGeom>
        <a:noFill/>
      </xdr:spPr>
    </xdr:pic>
    <xdr:clientData fLocksWithSheet="0"/>
  </xdr:oneCellAnchor>
  <xdr:oneCellAnchor>
    <xdr:from>
      <xdr:col>1</xdr:col>
      <xdr:colOff>0</xdr:colOff>
      <xdr:row>36</xdr:row>
      <xdr:rowOff>0</xdr:rowOff>
    </xdr:from>
    <xdr:ext cx="323850" cy="200025"/>
    <xdr:pic>
      <xdr:nvPicPr>
        <xdr:cNvPr id="0" name="image4.png"/>
        <xdr:cNvPicPr preferRelativeResize="0"/>
      </xdr:nvPicPr>
      <xdr:blipFill>
        <a:blip cstate="print" r:embed="rId7"/>
        <a:stretch>
          <a:fillRect/>
        </a:stretch>
      </xdr:blipFill>
      <xdr:spPr>
        <a:prstGeom prst="rect">
          <a:avLst/>
        </a:prstGeom>
        <a:noFill/>
      </xdr:spPr>
    </xdr:pic>
    <xdr:clientData fLocksWithSheet="0"/>
  </xdr:oneCellAnchor>
  <xdr:oneCellAnchor>
    <xdr:from>
      <xdr:col>4</xdr:col>
      <xdr:colOff>0</xdr:colOff>
      <xdr:row>36</xdr:row>
      <xdr:rowOff>0</xdr:rowOff>
    </xdr:from>
    <xdr:ext cx="323850" cy="200025"/>
    <xdr:pic>
      <xdr:nvPicPr>
        <xdr:cNvPr id="0" name="image1.png"/>
        <xdr:cNvPicPr preferRelativeResize="0"/>
      </xdr:nvPicPr>
      <xdr:blipFill>
        <a:blip cstate="print" r:embed="rId8"/>
        <a:stretch>
          <a:fillRect/>
        </a:stretch>
      </xdr:blipFill>
      <xdr:spPr>
        <a:prstGeom prst="rect">
          <a:avLst/>
        </a:prstGeom>
        <a:noFill/>
      </xdr:spPr>
    </xdr:pic>
    <xdr:clientData fLocksWithSheet="0"/>
  </xdr:oneCellAnchor>
  <xdr:oneCellAnchor>
    <xdr:from>
      <xdr:col>7</xdr:col>
      <xdr:colOff>0</xdr:colOff>
      <xdr:row>36</xdr:row>
      <xdr:rowOff>0</xdr:rowOff>
    </xdr:from>
    <xdr:ext cx="323850" cy="200025"/>
    <xdr:pic>
      <xdr:nvPicPr>
        <xdr:cNvPr id="0" name="image2.png"/>
        <xdr:cNvPicPr preferRelativeResize="0"/>
      </xdr:nvPicPr>
      <xdr:blipFill>
        <a:blip cstate="print" r:embed="rId9"/>
        <a:stretch>
          <a:fillRect/>
        </a:stretch>
      </xdr:blipFill>
      <xdr:spPr>
        <a:prstGeom prst="rect">
          <a:avLst/>
        </a:prstGeom>
        <a:noFill/>
      </xdr:spPr>
    </xdr:pic>
    <xdr:clientData fLocksWithSheet="0"/>
  </xdr:oneCellAnchor>
  <xdr:oneCellAnchor>
    <xdr:from>
      <xdr:col>10</xdr:col>
      <xdr:colOff>0</xdr:colOff>
      <xdr:row>36</xdr:row>
      <xdr:rowOff>0</xdr:rowOff>
    </xdr:from>
    <xdr:ext cx="314325" cy="200025"/>
    <xdr:pic>
      <xdr:nvPicPr>
        <xdr:cNvPr id="0" name="image3.png"/>
        <xdr:cNvPicPr preferRelativeResize="0"/>
      </xdr:nvPicPr>
      <xdr:blipFill>
        <a:blip cstate="print" r:embed="rId10"/>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makerble.com/" TargetMode="External"/><Relationship Id="rId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2.63" defaultRowHeight="15.75"/>
  <cols>
    <col customWidth="1" min="1" max="1" width="65.0"/>
    <col customWidth="1" min="2" max="2" width="8.13"/>
    <col customWidth="1" min="3" max="3" width="10.5"/>
    <col customWidth="1" min="4" max="4" width="8.75"/>
    <col customWidth="1" min="5" max="5" width="9.13"/>
    <col customWidth="1" min="6" max="6" width="8.88"/>
    <col customWidth="1" min="7" max="11" width="9.13"/>
    <col customWidth="1" min="12" max="12" width="8.75"/>
    <col customWidth="1" min="13" max="13" width="9.0"/>
  </cols>
  <sheetData>
    <row r="1" ht="66.0" customHeight="1">
      <c r="A1" s="1" t="s">
        <v>0</v>
      </c>
      <c r="B1" s="2"/>
      <c r="C1" s="2"/>
      <c r="D1" s="2"/>
      <c r="E1" s="3"/>
      <c r="F1" s="4"/>
      <c r="G1" s="2"/>
      <c r="H1" s="2"/>
      <c r="I1" s="3"/>
      <c r="J1" s="5"/>
      <c r="K1" s="2"/>
      <c r="L1" s="2"/>
      <c r="M1" s="3"/>
    </row>
    <row r="2">
      <c r="A2" s="6"/>
      <c r="B2" s="7"/>
      <c r="C2" s="7"/>
      <c r="D2" s="7"/>
      <c r="E2" s="7"/>
      <c r="F2" s="7"/>
      <c r="G2" s="7"/>
      <c r="H2" s="7"/>
      <c r="I2" s="8"/>
      <c r="J2" s="9"/>
      <c r="K2" s="7"/>
      <c r="L2" s="7"/>
      <c r="M2" s="7"/>
    </row>
    <row r="3">
      <c r="A3" s="10" t="s">
        <v>1</v>
      </c>
      <c r="B3" s="11" t="s">
        <v>2</v>
      </c>
      <c r="C3" s="12"/>
      <c r="D3" s="12"/>
      <c r="E3" s="13"/>
      <c r="F3" s="11" t="s">
        <v>3</v>
      </c>
      <c r="G3" s="12"/>
      <c r="H3" s="12"/>
      <c r="I3" s="13"/>
      <c r="J3" s="14" t="s">
        <v>4</v>
      </c>
      <c r="K3" s="12"/>
      <c r="L3" s="12"/>
      <c r="M3" s="13"/>
    </row>
    <row r="4">
      <c r="A4" s="15"/>
      <c r="B4" s="16"/>
      <c r="C4" s="17"/>
      <c r="D4" s="17"/>
      <c r="E4" s="18"/>
      <c r="F4" s="16"/>
      <c r="G4" s="17"/>
      <c r="H4" s="17"/>
      <c r="I4" s="18"/>
      <c r="J4" s="19"/>
      <c r="K4" s="17"/>
      <c r="L4" s="17"/>
      <c r="M4" s="18"/>
    </row>
    <row r="5" ht="84.75" customHeight="1">
      <c r="A5" s="15"/>
      <c r="B5" s="20"/>
      <c r="E5" s="21"/>
      <c r="F5" s="20"/>
      <c r="I5" s="21"/>
      <c r="J5" s="20"/>
      <c r="M5" s="21"/>
    </row>
    <row r="6">
      <c r="A6" s="15"/>
      <c r="B6" s="22"/>
      <c r="C6" s="23"/>
      <c r="D6" s="23"/>
      <c r="E6" s="24"/>
      <c r="F6" s="22"/>
      <c r="G6" s="23"/>
      <c r="H6" s="23"/>
      <c r="I6" s="24"/>
      <c r="J6" s="22"/>
      <c r="K6" s="23"/>
      <c r="L6" s="23"/>
      <c r="M6" s="24"/>
    </row>
    <row r="7">
      <c r="A7" s="25"/>
      <c r="B7" s="26" t="s">
        <v>5</v>
      </c>
      <c r="C7" s="12"/>
      <c r="D7" s="12"/>
      <c r="E7" s="13"/>
      <c r="F7" s="26" t="s">
        <v>6</v>
      </c>
      <c r="G7" s="12"/>
      <c r="H7" s="12"/>
      <c r="I7" s="13"/>
      <c r="J7" s="26" t="s">
        <v>7</v>
      </c>
      <c r="K7" s="12"/>
      <c r="L7" s="12"/>
      <c r="M7" s="13"/>
    </row>
    <row r="8">
      <c r="A8" s="27" t="s">
        <v>8</v>
      </c>
      <c r="B8" s="28" t="s">
        <v>9</v>
      </c>
      <c r="C8" s="12"/>
      <c r="D8" s="12"/>
      <c r="E8" s="13"/>
      <c r="F8" s="29" t="s">
        <v>10</v>
      </c>
      <c r="G8" s="12"/>
      <c r="H8" s="12"/>
      <c r="I8" s="13"/>
      <c r="J8" s="30" t="s">
        <v>9</v>
      </c>
      <c r="K8" s="12"/>
      <c r="L8" s="12"/>
      <c r="M8" s="13"/>
    </row>
    <row r="9">
      <c r="A9" s="31" t="s">
        <v>11</v>
      </c>
      <c r="B9" s="32" t="s">
        <v>12</v>
      </c>
      <c r="C9" s="12"/>
      <c r="D9" s="12"/>
      <c r="E9" s="13"/>
      <c r="F9" s="32" t="s">
        <v>13</v>
      </c>
      <c r="G9" s="12"/>
      <c r="H9" s="12"/>
      <c r="I9" s="13"/>
      <c r="J9" s="32" t="s">
        <v>14</v>
      </c>
      <c r="K9" s="12"/>
      <c r="L9" s="12"/>
      <c r="M9" s="13"/>
    </row>
    <row r="10">
      <c r="A10" s="33" t="s">
        <v>15</v>
      </c>
      <c r="B10" s="34">
        <v>0.0</v>
      </c>
      <c r="C10" s="12"/>
      <c r="D10" s="12"/>
      <c r="E10" s="13"/>
      <c r="F10" s="34">
        <v>0.0</v>
      </c>
      <c r="G10" s="12"/>
      <c r="H10" s="12"/>
      <c r="I10" s="13"/>
      <c r="J10" s="35">
        <v>0.0</v>
      </c>
      <c r="K10" s="12"/>
      <c r="L10" s="12"/>
      <c r="M10" s="13"/>
    </row>
    <row r="11">
      <c r="A11" s="33" t="s">
        <v>16</v>
      </c>
      <c r="B11" s="34">
        <v>0.0</v>
      </c>
      <c r="C11" s="12"/>
      <c r="D11" s="12"/>
      <c r="E11" s="13"/>
      <c r="F11" s="34">
        <v>0.0</v>
      </c>
      <c r="G11" s="12"/>
      <c r="H11" s="12"/>
      <c r="I11" s="13"/>
      <c r="J11" s="35">
        <v>0.0</v>
      </c>
      <c r="K11" s="12"/>
      <c r="L11" s="12"/>
      <c r="M11" s="13"/>
    </row>
    <row r="12">
      <c r="A12" s="33" t="s">
        <v>17</v>
      </c>
      <c r="B12" s="34">
        <v>0.0</v>
      </c>
      <c r="C12" s="12"/>
      <c r="D12" s="12"/>
      <c r="E12" s="13"/>
      <c r="F12" s="34">
        <v>0.0</v>
      </c>
      <c r="G12" s="12"/>
      <c r="H12" s="12"/>
      <c r="I12" s="13"/>
      <c r="J12" s="35">
        <v>0.0</v>
      </c>
      <c r="K12" s="12"/>
      <c r="L12" s="12"/>
      <c r="M12" s="13"/>
    </row>
    <row r="13">
      <c r="A13" s="33" t="s">
        <v>18</v>
      </c>
      <c r="B13" s="34">
        <v>0.0</v>
      </c>
      <c r="C13" s="12"/>
      <c r="D13" s="12"/>
      <c r="E13" s="13"/>
      <c r="F13" s="34">
        <v>0.0</v>
      </c>
      <c r="G13" s="12"/>
      <c r="H13" s="12"/>
      <c r="I13" s="13"/>
      <c r="J13" s="35">
        <v>0.0</v>
      </c>
      <c r="K13" s="12"/>
      <c r="L13" s="12"/>
      <c r="M13" s="13"/>
    </row>
    <row r="14">
      <c r="A14" s="33" t="s">
        <v>19</v>
      </c>
      <c r="B14" s="34">
        <v>0.0</v>
      </c>
      <c r="C14" s="12"/>
      <c r="D14" s="12"/>
      <c r="E14" s="13"/>
      <c r="F14" s="34">
        <v>0.0</v>
      </c>
      <c r="G14" s="12"/>
      <c r="H14" s="12"/>
      <c r="I14" s="13"/>
      <c r="J14" s="35">
        <v>0.0</v>
      </c>
      <c r="K14" s="12"/>
      <c r="L14" s="12"/>
      <c r="M14" s="13"/>
    </row>
    <row r="15">
      <c r="A15" s="33" t="s">
        <v>20</v>
      </c>
      <c r="B15" s="34">
        <v>0.0</v>
      </c>
      <c r="C15" s="12"/>
      <c r="D15" s="12"/>
      <c r="E15" s="13"/>
      <c r="F15" s="34">
        <v>0.0</v>
      </c>
      <c r="G15" s="12"/>
      <c r="H15" s="12"/>
      <c r="I15" s="13"/>
      <c r="J15" s="35">
        <v>0.0</v>
      </c>
      <c r="K15" s="12"/>
      <c r="L15" s="12"/>
      <c r="M15" s="13"/>
    </row>
    <row r="16">
      <c r="A16" s="36" t="s">
        <v>21</v>
      </c>
      <c r="B16" s="12"/>
      <c r="C16" s="12"/>
      <c r="D16" s="12"/>
      <c r="E16" s="12"/>
      <c r="F16" s="12"/>
      <c r="G16" s="12"/>
      <c r="H16" s="12"/>
      <c r="I16" s="12"/>
      <c r="J16" s="12"/>
      <c r="K16" s="12"/>
      <c r="L16" s="12"/>
      <c r="M16" s="13"/>
    </row>
    <row r="17">
      <c r="A17" s="37" t="s">
        <v>22</v>
      </c>
      <c r="B17" s="38">
        <v>7.45</v>
      </c>
      <c r="C17" s="12"/>
      <c r="D17" s="12"/>
      <c r="E17" s="13"/>
      <c r="F17" s="38">
        <v>7.45</v>
      </c>
      <c r="G17" s="12"/>
      <c r="H17" s="12"/>
      <c r="I17" s="13"/>
      <c r="J17" s="38">
        <v>7.45</v>
      </c>
      <c r="K17" s="12"/>
      <c r="L17" s="12"/>
      <c r="M17" s="13"/>
    </row>
    <row r="18">
      <c r="A18" s="39" t="s">
        <v>23</v>
      </c>
      <c r="B18" s="40">
        <v>1.0</v>
      </c>
      <c r="C18" s="17"/>
      <c r="D18" s="17"/>
      <c r="E18" s="17"/>
      <c r="F18" s="17"/>
      <c r="G18" s="17"/>
      <c r="H18" s="17"/>
      <c r="I18" s="17"/>
      <c r="J18" s="17"/>
      <c r="K18" s="17"/>
      <c r="L18" s="17"/>
      <c r="M18" s="18"/>
    </row>
    <row r="19">
      <c r="A19" s="41" t="s">
        <v>24</v>
      </c>
      <c r="B19" s="42">
        <f>B18*12*B17*sum(B10:E16)</f>
        <v>0</v>
      </c>
      <c r="C19" s="12"/>
      <c r="D19" s="12"/>
      <c r="E19" s="13"/>
      <c r="F19" s="42">
        <f>B18*12*F17*sum(F10:I16)</f>
        <v>0</v>
      </c>
      <c r="G19" s="12"/>
      <c r="H19" s="12"/>
      <c r="I19" s="13"/>
      <c r="J19" s="42">
        <f>B18*12*J17*sum(J10:M16)</f>
        <v>0</v>
      </c>
      <c r="K19" s="12"/>
      <c r="L19" s="12"/>
      <c r="M19" s="13"/>
    </row>
    <row r="20">
      <c r="A20" s="43"/>
      <c r="B20" s="44"/>
      <c r="C20" s="44"/>
      <c r="D20" s="44"/>
      <c r="E20" s="44"/>
      <c r="F20" s="44"/>
      <c r="G20" s="45"/>
      <c r="H20" s="45"/>
      <c r="I20" s="46"/>
      <c r="J20" s="45"/>
      <c r="K20" s="47"/>
      <c r="L20" s="47"/>
      <c r="M20" s="48"/>
    </row>
    <row r="21">
      <c r="A21" s="49"/>
      <c r="B21" s="50"/>
      <c r="C21" s="50"/>
      <c r="D21" s="50"/>
      <c r="E21" s="50"/>
      <c r="F21" s="50"/>
      <c r="G21" s="51"/>
      <c r="H21" s="51"/>
      <c r="I21" s="52"/>
      <c r="J21" s="51"/>
      <c r="K21" s="53"/>
      <c r="L21" s="53"/>
      <c r="M21" s="54"/>
    </row>
    <row r="22">
      <c r="A22" s="55"/>
      <c r="B22" s="56"/>
      <c r="C22" s="56"/>
      <c r="D22" s="56"/>
      <c r="E22" s="56"/>
      <c r="F22" s="56"/>
      <c r="G22" s="57"/>
      <c r="H22" s="57"/>
      <c r="I22" s="58"/>
      <c r="J22" s="57"/>
      <c r="K22" s="59"/>
      <c r="L22" s="59"/>
      <c r="M22" s="60"/>
    </row>
    <row r="23">
      <c r="A23" s="10" t="s">
        <v>25</v>
      </c>
      <c r="B23" s="11" t="s">
        <v>26</v>
      </c>
      <c r="C23" s="12"/>
      <c r="D23" s="12"/>
      <c r="E23" s="13"/>
      <c r="F23" s="11" t="s">
        <v>27</v>
      </c>
      <c r="G23" s="12"/>
      <c r="H23" s="12"/>
      <c r="I23" s="13"/>
      <c r="J23" s="14" t="s">
        <v>28</v>
      </c>
      <c r="K23" s="12"/>
      <c r="L23" s="12"/>
      <c r="M23" s="13"/>
    </row>
    <row r="24">
      <c r="A24" s="15"/>
      <c r="B24" s="16"/>
      <c r="C24" s="17"/>
      <c r="D24" s="17"/>
      <c r="E24" s="18"/>
      <c r="F24" s="16"/>
      <c r="G24" s="17"/>
      <c r="H24" s="17"/>
      <c r="I24" s="18"/>
      <c r="J24" s="19"/>
      <c r="K24" s="17"/>
      <c r="L24" s="17"/>
      <c r="M24" s="18"/>
    </row>
    <row r="25" ht="84.75" customHeight="1">
      <c r="A25" s="15"/>
      <c r="B25" s="20"/>
      <c r="E25" s="21"/>
      <c r="F25" s="20"/>
      <c r="I25" s="21"/>
      <c r="J25" s="20"/>
      <c r="M25" s="21"/>
    </row>
    <row r="26">
      <c r="A26" s="15"/>
      <c r="B26" s="22"/>
      <c r="C26" s="23"/>
      <c r="D26" s="23"/>
      <c r="E26" s="24"/>
      <c r="F26" s="22"/>
      <c r="G26" s="23"/>
      <c r="H26" s="23"/>
      <c r="I26" s="24"/>
      <c r="J26" s="22"/>
      <c r="K26" s="23"/>
      <c r="L26" s="23"/>
      <c r="M26" s="24"/>
    </row>
    <row r="27">
      <c r="A27" s="25"/>
      <c r="B27" s="26" t="s">
        <v>29</v>
      </c>
      <c r="C27" s="12"/>
      <c r="D27" s="12"/>
      <c r="E27" s="13"/>
      <c r="F27" s="26" t="s">
        <v>30</v>
      </c>
      <c r="G27" s="12"/>
      <c r="H27" s="12"/>
      <c r="I27" s="13"/>
      <c r="J27" s="26" t="s">
        <v>31</v>
      </c>
      <c r="K27" s="12"/>
      <c r="L27" s="12"/>
      <c r="M27" s="13"/>
    </row>
    <row r="28">
      <c r="A28" s="27" t="s">
        <v>32</v>
      </c>
      <c r="B28" s="28" t="s">
        <v>9</v>
      </c>
      <c r="C28" s="12"/>
      <c r="D28" s="12"/>
      <c r="E28" s="13"/>
      <c r="F28" s="29" t="s">
        <v>9</v>
      </c>
      <c r="G28" s="12"/>
      <c r="H28" s="12"/>
      <c r="I28" s="13"/>
      <c r="J28" s="30" t="s">
        <v>9</v>
      </c>
      <c r="K28" s="12"/>
      <c r="L28" s="12"/>
      <c r="M28" s="13"/>
    </row>
    <row r="29">
      <c r="A29" s="33" t="s">
        <v>33</v>
      </c>
      <c r="B29" s="61">
        <v>0.0</v>
      </c>
      <c r="C29" s="12"/>
      <c r="D29" s="12"/>
      <c r="E29" s="13"/>
      <c r="F29" s="61">
        <v>0.0</v>
      </c>
      <c r="G29" s="12"/>
      <c r="H29" s="12"/>
      <c r="I29" s="13"/>
      <c r="J29" s="62">
        <v>0.0</v>
      </c>
      <c r="K29" s="12"/>
      <c r="L29" s="12"/>
      <c r="M29" s="13"/>
    </row>
    <row r="30">
      <c r="A30" s="33" t="s">
        <v>34</v>
      </c>
      <c r="B30" s="63">
        <v>0.95</v>
      </c>
      <c r="C30" s="12"/>
      <c r="D30" s="12"/>
      <c r="E30" s="13"/>
      <c r="F30" s="63">
        <v>1.45</v>
      </c>
      <c r="G30" s="12"/>
      <c r="H30" s="12"/>
      <c r="I30" s="13"/>
      <c r="J30" s="63">
        <v>1.95</v>
      </c>
      <c r="K30" s="12"/>
      <c r="L30" s="12"/>
      <c r="M30" s="13"/>
    </row>
    <row r="31">
      <c r="A31" s="37" t="s">
        <v>23</v>
      </c>
      <c r="B31" s="34">
        <v>1.0</v>
      </c>
      <c r="C31" s="12"/>
      <c r="D31" s="12"/>
      <c r="E31" s="12"/>
      <c r="F31" s="12"/>
      <c r="G31" s="12"/>
      <c r="H31" s="12"/>
      <c r="I31" s="12"/>
      <c r="J31" s="12"/>
      <c r="K31" s="12"/>
      <c r="L31" s="12"/>
      <c r="M31" s="13"/>
    </row>
    <row r="32">
      <c r="A32" s="41" t="s">
        <v>24</v>
      </c>
      <c r="B32" s="42">
        <f>B31*B30*B29*12</f>
        <v>0</v>
      </c>
      <c r="C32" s="12"/>
      <c r="D32" s="12"/>
      <c r="E32" s="13"/>
      <c r="F32" s="42">
        <f>B31*F30*F29*12</f>
        <v>0</v>
      </c>
      <c r="G32" s="12"/>
      <c r="H32" s="12"/>
      <c r="I32" s="13"/>
      <c r="J32" s="42">
        <f>B31*J30*J29*12</f>
        <v>0</v>
      </c>
      <c r="K32" s="12"/>
      <c r="L32" s="12"/>
      <c r="M32" s="13"/>
    </row>
    <row r="33">
      <c r="A33" s="43"/>
      <c r="B33" s="44"/>
      <c r="C33" s="44"/>
      <c r="D33" s="44"/>
      <c r="E33" s="44"/>
      <c r="F33" s="44"/>
      <c r="G33" s="45"/>
      <c r="H33" s="45"/>
      <c r="I33" s="46"/>
      <c r="J33" s="45"/>
      <c r="K33" s="47"/>
      <c r="L33" s="47"/>
      <c r="M33" s="48"/>
    </row>
    <row r="34">
      <c r="A34" s="49"/>
      <c r="B34" s="50"/>
      <c r="C34" s="50"/>
      <c r="D34" s="50"/>
      <c r="E34" s="50"/>
      <c r="F34" s="50"/>
      <c r="G34" s="51"/>
      <c r="H34" s="51"/>
      <c r="I34" s="52"/>
      <c r="J34" s="51"/>
      <c r="K34" s="53"/>
      <c r="L34" s="53"/>
      <c r="M34" s="54"/>
    </row>
    <row r="35">
      <c r="A35" s="55"/>
      <c r="B35" s="56"/>
      <c r="C35" s="56"/>
      <c r="D35" s="56"/>
      <c r="E35" s="56"/>
      <c r="F35" s="56"/>
      <c r="G35" s="57"/>
      <c r="H35" s="57"/>
      <c r="I35" s="58"/>
      <c r="J35" s="57"/>
      <c r="K35" s="59"/>
      <c r="L35" s="59"/>
      <c r="M35" s="60"/>
    </row>
    <row r="36">
      <c r="A36" s="10" t="s">
        <v>35</v>
      </c>
      <c r="B36" s="11" t="s">
        <v>36</v>
      </c>
      <c r="C36" s="12"/>
      <c r="D36" s="12"/>
      <c r="E36" s="11" t="s">
        <v>37</v>
      </c>
      <c r="F36" s="12"/>
      <c r="G36" s="12"/>
      <c r="H36" s="14" t="s">
        <v>38</v>
      </c>
      <c r="I36" s="12"/>
      <c r="J36" s="12"/>
      <c r="K36" s="14" t="s">
        <v>39</v>
      </c>
      <c r="L36" s="12"/>
      <c r="M36" s="13"/>
    </row>
    <row r="37">
      <c r="A37" s="15"/>
      <c r="B37" s="64"/>
      <c r="C37" s="17"/>
      <c r="D37" s="18"/>
      <c r="E37" s="64"/>
      <c r="F37" s="17"/>
      <c r="G37" s="18"/>
      <c r="H37" s="64"/>
      <c r="I37" s="17"/>
      <c r="J37" s="18"/>
      <c r="K37" s="65"/>
      <c r="L37" s="17"/>
      <c r="M37" s="18"/>
    </row>
    <row r="38" ht="84.75" customHeight="1">
      <c r="A38" s="15"/>
      <c r="B38" s="20"/>
      <c r="D38" s="21"/>
      <c r="E38" s="20"/>
      <c r="G38" s="21"/>
      <c r="H38" s="20"/>
      <c r="J38" s="21"/>
      <c r="K38" s="20"/>
      <c r="M38" s="21"/>
    </row>
    <row r="39">
      <c r="A39" s="15"/>
      <c r="B39" s="22"/>
      <c r="C39" s="23"/>
      <c r="D39" s="24"/>
      <c r="E39" s="22"/>
      <c r="F39" s="23"/>
      <c r="G39" s="24"/>
      <c r="H39" s="22"/>
      <c r="I39" s="23"/>
      <c r="J39" s="24"/>
      <c r="K39" s="22"/>
      <c r="L39" s="23"/>
      <c r="M39" s="24"/>
    </row>
    <row r="40">
      <c r="A40" s="25"/>
      <c r="B40" s="26" t="s">
        <v>40</v>
      </c>
      <c r="C40" s="12"/>
      <c r="D40" s="12"/>
      <c r="E40" s="26" t="s">
        <v>41</v>
      </c>
      <c r="F40" s="12"/>
      <c r="G40" s="12"/>
      <c r="H40" s="26" t="s">
        <v>42</v>
      </c>
      <c r="I40" s="12"/>
      <c r="J40" s="12"/>
      <c r="K40" s="66" t="s">
        <v>43</v>
      </c>
      <c r="L40" s="12"/>
      <c r="M40" s="13"/>
    </row>
    <row r="41">
      <c r="A41" s="27" t="s">
        <v>44</v>
      </c>
      <c r="B41" s="28" t="s">
        <v>9</v>
      </c>
      <c r="C41" s="12"/>
      <c r="D41" s="12"/>
      <c r="E41" s="29" t="s">
        <v>9</v>
      </c>
      <c r="F41" s="12"/>
      <c r="G41" s="12"/>
      <c r="H41" s="30" t="s">
        <v>9</v>
      </c>
      <c r="I41" s="12"/>
      <c r="J41" s="12"/>
      <c r="K41" s="67" t="s">
        <v>9</v>
      </c>
      <c r="L41" s="12"/>
      <c r="M41" s="12"/>
    </row>
    <row r="42">
      <c r="A42" s="33"/>
      <c r="B42" s="68" t="s">
        <v>45</v>
      </c>
      <c r="C42" s="13"/>
      <c r="D42" s="69">
        <v>0.0</v>
      </c>
      <c r="E42" s="68" t="s">
        <v>46</v>
      </c>
      <c r="F42" s="13"/>
      <c r="G42" s="69">
        <v>0.0</v>
      </c>
      <c r="H42" s="68" t="s">
        <v>47</v>
      </c>
      <c r="I42" s="13"/>
      <c r="J42" s="70">
        <v>0.0</v>
      </c>
      <c r="K42" s="71" t="s">
        <v>48</v>
      </c>
      <c r="L42" s="13"/>
      <c r="M42" s="70">
        <v>0.0</v>
      </c>
    </row>
    <row r="43">
      <c r="A43" s="33" t="s">
        <v>49</v>
      </c>
      <c r="B43" s="62">
        <v>1.0</v>
      </c>
      <c r="C43" s="12"/>
      <c r="D43" s="12"/>
      <c r="E43" s="62">
        <v>1.0</v>
      </c>
      <c r="F43" s="12"/>
      <c r="G43" s="12"/>
      <c r="H43" s="62">
        <v>1.0</v>
      </c>
      <c r="I43" s="12"/>
      <c r="J43" s="12"/>
      <c r="K43" s="72">
        <v>1.0</v>
      </c>
      <c r="L43" s="12"/>
      <c r="M43" s="13"/>
    </row>
    <row r="44">
      <c r="A44" s="37" t="s">
        <v>50</v>
      </c>
      <c r="B44" s="38">
        <v>750.0</v>
      </c>
      <c r="C44" s="12"/>
      <c r="D44" s="12"/>
      <c r="E44" s="12"/>
      <c r="F44" s="12"/>
      <c r="G44" s="12"/>
      <c r="H44" s="12"/>
      <c r="I44" s="12"/>
      <c r="J44" s="12"/>
      <c r="K44" s="12"/>
      <c r="L44" s="12"/>
      <c r="M44" s="13"/>
    </row>
    <row r="45">
      <c r="A45" s="41" t="s">
        <v>24</v>
      </c>
      <c r="B45" s="42">
        <f>B44*B43</f>
        <v>750</v>
      </c>
      <c r="C45" s="12"/>
      <c r="D45" s="12"/>
      <c r="E45" s="42">
        <f>B44*E43</f>
        <v>750</v>
      </c>
      <c r="F45" s="12"/>
      <c r="G45" s="12"/>
      <c r="H45" s="42">
        <f>B44*H43</f>
        <v>750</v>
      </c>
      <c r="I45" s="12"/>
      <c r="J45" s="12"/>
      <c r="K45" s="73">
        <f>B44*K43</f>
        <v>750</v>
      </c>
      <c r="L45" s="12"/>
      <c r="M45" s="13"/>
    </row>
    <row r="46">
      <c r="A46" s="74"/>
      <c r="B46" s="75"/>
      <c r="C46" s="75"/>
      <c r="D46" s="75"/>
      <c r="E46" s="75"/>
      <c r="F46" s="75"/>
      <c r="G46" s="75"/>
      <c r="H46" s="75"/>
      <c r="I46" s="76"/>
      <c r="J46" s="77"/>
      <c r="K46" s="75"/>
      <c r="L46" s="75"/>
      <c r="M46" s="75"/>
    </row>
    <row r="47">
      <c r="A47" s="78"/>
      <c r="B47" s="79"/>
      <c r="C47" s="79"/>
      <c r="D47" s="79"/>
      <c r="E47" s="79"/>
      <c r="F47" s="79"/>
      <c r="G47" s="79"/>
      <c r="H47" s="79"/>
      <c r="I47" s="80"/>
      <c r="J47" s="81"/>
      <c r="K47" s="79"/>
      <c r="L47" s="79"/>
      <c r="M47" s="79"/>
    </row>
    <row r="48">
      <c r="A48" s="6"/>
      <c r="B48" s="7"/>
      <c r="C48" s="7"/>
      <c r="D48" s="7"/>
      <c r="E48" s="7"/>
      <c r="F48" s="7"/>
      <c r="G48" s="7"/>
      <c r="H48" s="7"/>
      <c r="I48" s="8"/>
      <c r="J48" s="9"/>
      <c r="K48" s="7"/>
      <c r="L48" s="7"/>
      <c r="M48" s="7"/>
    </row>
    <row r="49">
      <c r="A49" s="82" t="s">
        <v>51</v>
      </c>
      <c r="B49" s="12"/>
      <c r="C49" s="12"/>
      <c r="D49" s="12"/>
      <c r="E49" s="12"/>
      <c r="F49" s="12"/>
      <c r="G49" s="12"/>
      <c r="H49" s="12"/>
      <c r="I49" s="12"/>
      <c r="J49" s="12"/>
      <c r="K49" s="12"/>
      <c r="L49" s="12"/>
      <c r="M49" s="13"/>
    </row>
    <row r="50">
      <c r="A50" s="83" t="s">
        <v>52</v>
      </c>
      <c r="B50" s="84" t="s">
        <v>53</v>
      </c>
      <c r="C50" s="13"/>
      <c r="D50" s="85" t="s">
        <v>54</v>
      </c>
      <c r="E50" s="13"/>
      <c r="F50" s="86" t="s">
        <v>55</v>
      </c>
      <c r="G50" s="12"/>
      <c r="H50" s="84" t="s">
        <v>56</v>
      </c>
      <c r="I50" s="13"/>
      <c r="J50" s="87" t="s">
        <v>57</v>
      </c>
      <c r="K50" s="86" t="s">
        <v>58</v>
      </c>
      <c r="L50" s="13"/>
      <c r="M50" s="87" t="s">
        <v>24</v>
      </c>
    </row>
    <row r="51">
      <c r="A51" s="88" t="s">
        <v>59</v>
      </c>
      <c r="B51" s="89">
        <v>0.0</v>
      </c>
      <c r="C51" s="13"/>
      <c r="D51" s="89">
        <v>0.0</v>
      </c>
      <c r="E51" s="13"/>
      <c r="F51" s="90">
        <v>0.0</v>
      </c>
      <c r="G51" s="12"/>
      <c r="H51" s="91">
        <v>750.0</v>
      </c>
      <c r="I51" s="18"/>
      <c r="J51" s="92">
        <v>450.0</v>
      </c>
      <c r="K51" s="91">
        <v>750.0</v>
      </c>
      <c r="L51" s="18"/>
      <c r="M51" s="93">
        <f t="shared" ref="M51:M60" si="1">(B51*H$51)+(D51*J$51)+(F51*K$51)</f>
        <v>0</v>
      </c>
    </row>
    <row r="52">
      <c r="A52" s="88" t="s">
        <v>60</v>
      </c>
      <c r="B52" s="89">
        <v>0.0</v>
      </c>
      <c r="C52" s="13"/>
      <c r="D52" s="89">
        <v>0.0</v>
      </c>
      <c r="E52" s="13"/>
      <c r="F52" s="90">
        <v>0.0</v>
      </c>
      <c r="G52" s="12"/>
      <c r="H52" s="20"/>
      <c r="I52" s="21"/>
      <c r="J52" s="15"/>
      <c r="K52" s="20"/>
      <c r="L52" s="21"/>
      <c r="M52" s="93">
        <f t="shared" si="1"/>
        <v>0</v>
      </c>
    </row>
    <row r="53">
      <c r="A53" s="88" t="s">
        <v>61</v>
      </c>
      <c r="B53" s="89">
        <v>0.0</v>
      </c>
      <c r="C53" s="13"/>
      <c r="D53" s="89">
        <v>0.0</v>
      </c>
      <c r="E53" s="13"/>
      <c r="F53" s="90">
        <v>0.0</v>
      </c>
      <c r="G53" s="12"/>
      <c r="H53" s="20"/>
      <c r="I53" s="21"/>
      <c r="J53" s="15"/>
      <c r="K53" s="20"/>
      <c r="L53" s="21"/>
      <c r="M53" s="93">
        <f t="shared" si="1"/>
        <v>0</v>
      </c>
    </row>
    <row r="54">
      <c r="A54" s="88" t="s">
        <v>62</v>
      </c>
      <c r="B54" s="89">
        <v>0.0</v>
      </c>
      <c r="C54" s="13"/>
      <c r="D54" s="89">
        <v>0.0</v>
      </c>
      <c r="E54" s="13"/>
      <c r="F54" s="90">
        <v>0.0</v>
      </c>
      <c r="G54" s="12"/>
      <c r="H54" s="20"/>
      <c r="I54" s="21"/>
      <c r="J54" s="15"/>
      <c r="K54" s="20"/>
      <c r="L54" s="21"/>
      <c r="M54" s="93">
        <f t="shared" si="1"/>
        <v>0</v>
      </c>
    </row>
    <row r="55">
      <c r="A55" s="88" t="s">
        <v>63</v>
      </c>
      <c r="B55" s="89">
        <v>0.0</v>
      </c>
      <c r="C55" s="13"/>
      <c r="D55" s="89">
        <v>0.0</v>
      </c>
      <c r="E55" s="13"/>
      <c r="F55" s="90">
        <v>0.0</v>
      </c>
      <c r="G55" s="12"/>
      <c r="H55" s="20"/>
      <c r="I55" s="21"/>
      <c r="J55" s="15"/>
      <c r="K55" s="20"/>
      <c r="L55" s="21"/>
      <c r="M55" s="93">
        <f t="shared" si="1"/>
        <v>0</v>
      </c>
    </row>
    <row r="56">
      <c r="A56" s="88" t="s">
        <v>64</v>
      </c>
      <c r="B56" s="89">
        <v>0.0</v>
      </c>
      <c r="C56" s="13"/>
      <c r="D56" s="89">
        <v>0.0</v>
      </c>
      <c r="E56" s="13"/>
      <c r="F56" s="90">
        <v>0.0</v>
      </c>
      <c r="G56" s="12"/>
      <c r="H56" s="20"/>
      <c r="I56" s="21"/>
      <c r="J56" s="15"/>
      <c r="K56" s="20"/>
      <c r="L56" s="21"/>
      <c r="M56" s="93">
        <f t="shared" si="1"/>
        <v>0</v>
      </c>
    </row>
    <row r="57">
      <c r="A57" s="88" t="s">
        <v>65</v>
      </c>
      <c r="B57" s="89">
        <v>0.0</v>
      </c>
      <c r="C57" s="13"/>
      <c r="D57" s="89">
        <v>0.0</v>
      </c>
      <c r="E57" s="13"/>
      <c r="F57" s="90">
        <v>0.0</v>
      </c>
      <c r="G57" s="12"/>
      <c r="H57" s="20"/>
      <c r="I57" s="21"/>
      <c r="J57" s="15"/>
      <c r="K57" s="20"/>
      <c r="L57" s="21"/>
      <c r="M57" s="93">
        <f t="shared" si="1"/>
        <v>0</v>
      </c>
    </row>
    <row r="58">
      <c r="A58" s="88" t="s">
        <v>66</v>
      </c>
      <c r="B58" s="89">
        <v>0.0</v>
      </c>
      <c r="C58" s="13"/>
      <c r="D58" s="89">
        <v>0.0</v>
      </c>
      <c r="E58" s="13"/>
      <c r="F58" s="90">
        <v>0.0</v>
      </c>
      <c r="G58" s="12"/>
      <c r="H58" s="20"/>
      <c r="I58" s="21"/>
      <c r="J58" s="15"/>
      <c r="K58" s="20"/>
      <c r="L58" s="21"/>
      <c r="M58" s="93">
        <f t="shared" si="1"/>
        <v>0</v>
      </c>
    </row>
    <row r="59">
      <c r="A59" s="94" t="s">
        <v>67</v>
      </c>
      <c r="B59" s="89">
        <v>0.0</v>
      </c>
      <c r="C59" s="13"/>
      <c r="D59" s="89">
        <v>0.0</v>
      </c>
      <c r="E59" s="13"/>
      <c r="F59" s="90">
        <v>0.0</v>
      </c>
      <c r="G59" s="12"/>
      <c r="H59" s="20"/>
      <c r="I59" s="21"/>
      <c r="J59" s="15"/>
      <c r="K59" s="20"/>
      <c r="L59" s="21"/>
      <c r="M59" s="93">
        <f t="shared" si="1"/>
        <v>0</v>
      </c>
    </row>
    <row r="60">
      <c r="A60" s="88" t="s">
        <v>68</v>
      </c>
      <c r="B60" s="89">
        <v>0.0</v>
      </c>
      <c r="C60" s="13"/>
      <c r="D60" s="89">
        <v>0.0</v>
      </c>
      <c r="E60" s="13"/>
      <c r="F60" s="90">
        <v>0.0</v>
      </c>
      <c r="G60" s="12"/>
      <c r="H60" s="22"/>
      <c r="I60" s="24"/>
      <c r="J60" s="25"/>
      <c r="K60" s="22"/>
      <c r="L60" s="24"/>
      <c r="M60" s="93">
        <f t="shared" si="1"/>
        <v>0</v>
      </c>
    </row>
    <row r="61">
      <c r="A61" s="74"/>
      <c r="B61" s="75"/>
      <c r="C61" s="75"/>
      <c r="D61" s="75"/>
      <c r="E61" s="75"/>
      <c r="F61" s="75"/>
      <c r="G61" s="75"/>
      <c r="H61" s="75"/>
      <c r="I61" s="76"/>
      <c r="J61" s="77"/>
      <c r="K61" s="75"/>
      <c r="L61" s="75"/>
      <c r="M61" s="75"/>
    </row>
    <row r="62">
      <c r="A62" s="95"/>
      <c r="B62" s="96"/>
      <c r="C62" s="96"/>
      <c r="D62" s="96"/>
      <c r="E62" s="96"/>
      <c r="F62" s="96"/>
      <c r="G62" s="96"/>
      <c r="H62" s="96"/>
      <c r="I62" s="97"/>
      <c r="J62" s="98"/>
      <c r="K62" s="96"/>
      <c r="L62" s="96"/>
      <c r="M62" s="96"/>
    </row>
    <row r="63">
      <c r="A63" s="6"/>
      <c r="B63" s="7"/>
      <c r="C63" s="7"/>
      <c r="D63" s="7"/>
      <c r="E63" s="7"/>
      <c r="F63" s="7"/>
      <c r="G63" s="7"/>
      <c r="H63" s="7"/>
      <c r="I63" s="8"/>
      <c r="J63" s="9"/>
      <c r="K63" s="7"/>
      <c r="L63" s="7"/>
      <c r="M63" s="7"/>
    </row>
    <row r="64">
      <c r="A64" s="82" t="s">
        <v>69</v>
      </c>
      <c r="B64" s="12"/>
      <c r="C64" s="12"/>
      <c r="D64" s="12"/>
      <c r="E64" s="12"/>
      <c r="F64" s="12"/>
      <c r="G64" s="12"/>
      <c r="H64" s="12"/>
      <c r="I64" s="12"/>
      <c r="J64" s="12"/>
      <c r="K64" s="12"/>
      <c r="L64" s="12"/>
      <c r="M64" s="13"/>
    </row>
    <row r="65">
      <c r="A65" s="99" t="s">
        <v>70</v>
      </c>
      <c r="B65" s="12"/>
      <c r="C65" s="12"/>
      <c r="D65" s="12"/>
      <c r="E65" s="12"/>
      <c r="F65" s="12"/>
      <c r="G65" s="12"/>
      <c r="H65" s="12"/>
      <c r="I65" s="12"/>
      <c r="J65" s="12"/>
      <c r="K65" s="12"/>
      <c r="L65" s="100">
        <f>B19+F19+J19</f>
        <v>0</v>
      </c>
      <c r="M65" s="13"/>
    </row>
    <row r="66">
      <c r="A66" s="99" t="s">
        <v>71</v>
      </c>
      <c r="B66" s="12"/>
      <c r="C66" s="12"/>
      <c r="D66" s="12"/>
      <c r="E66" s="12"/>
      <c r="F66" s="12"/>
      <c r="G66" s="12"/>
      <c r="H66" s="12"/>
      <c r="I66" s="12"/>
      <c r="J66" s="12"/>
      <c r="K66" s="12"/>
      <c r="L66" s="100">
        <f>B32+F32+J32</f>
        <v>0</v>
      </c>
      <c r="M66" s="13"/>
    </row>
    <row r="67">
      <c r="A67" s="99" t="s">
        <v>72</v>
      </c>
      <c r="B67" s="12"/>
      <c r="C67" s="12"/>
      <c r="D67" s="12"/>
      <c r="E67" s="12"/>
      <c r="F67" s="12"/>
      <c r="G67" s="12"/>
      <c r="H67" s="12"/>
      <c r="I67" s="12"/>
      <c r="J67" s="12"/>
      <c r="K67" s="12"/>
      <c r="L67" s="100">
        <f>B45</f>
        <v>750</v>
      </c>
      <c r="M67" s="13"/>
    </row>
    <row r="68">
      <c r="A68" s="99" t="s">
        <v>37</v>
      </c>
      <c r="B68" s="12"/>
      <c r="C68" s="12"/>
      <c r="D68" s="12"/>
      <c r="E68" s="12"/>
      <c r="F68" s="12"/>
      <c r="G68" s="12"/>
      <c r="H68" s="12"/>
      <c r="I68" s="12"/>
      <c r="J68" s="12"/>
      <c r="K68" s="12"/>
      <c r="L68" s="100">
        <f>E45</f>
        <v>750</v>
      </c>
      <c r="M68" s="13"/>
    </row>
    <row r="69">
      <c r="A69" s="101" t="s">
        <v>38</v>
      </c>
      <c r="B69" s="12"/>
      <c r="C69" s="12"/>
      <c r="D69" s="12"/>
      <c r="E69" s="12"/>
      <c r="F69" s="12"/>
      <c r="G69" s="12"/>
      <c r="H69" s="12"/>
      <c r="I69" s="12"/>
      <c r="J69" s="12"/>
      <c r="K69" s="12"/>
      <c r="L69" s="100">
        <f>H45</f>
        <v>750</v>
      </c>
      <c r="M69" s="13"/>
    </row>
    <row r="70">
      <c r="A70" s="99" t="s">
        <v>39</v>
      </c>
      <c r="B70" s="12"/>
      <c r="C70" s="12"/>
      <c r="D70" s="12"/>
      <c r="E70" s="12"/>
      <c r="F70" s="12"/>
      <c r="G70" s="12"/>
      <c r="H70" s="12"/>
      <c r="I70" s="12"/>
      <c r="J70" s="12"/>
      <c r="K70" s="12"/>
      <c r="L70" s="100">
        <f>K45</f>
        <v>750</v>
      </c>
      <c r="M70" s="13"/>
    </row>
    <row r="71">
      <c r="A71" s="99" t="s">
        <v>73</v>
      </c>
      <c r="B71" s="12"/>
      <c r="C71" s="12"/>
      <c r="D71" s="12"/>
      <c r="E71" s="12"/>
      <c r="F71" s="12"/>
      <c r="G71" s="12"/>
      <c r="H71" s="12"/>
      <c r="I71" s="12"/>
      <c r="J71" s="12"/>
      <c r="K71" s="12"/>
      <c r="L71" s="100">
        <f>sum(M51:M60)</f>
        <v>0</v>
      </c>
      <c r="M71" s="13"/>
    </row>
    <row r="72">
      <c r="A72" s="102" t="s">
        <v>74</v>
      </c>
      <c r="B72" s="12"/>
      <c r="C72" s="12"/>
      <c r="D72" s="12"/>
      <c r="E72" s="12"/>
      <c r="F72" s="12"/>
      <c r="G72" s="12"/>
      <c r="H72" s="12"/>
      <c r="I72" s="12"/>
      <c r="J72" s="12"/>
      <c r="K72" s="12"/>
      <c r="L72" s="103">
        <f>sum(L65:L71)</f>
        <v>3000</v>
      </c>
      <c r="M72" s="13"/>
    </row>
    <row r="73">
      <c r="A73" s="104" t="s">
        <v>75</v>
      </c>
      <c r="B73" s="12"/>
      <c r="C73" s="12"/>
      <c r="D73" s="12"/>
      <c r="E73" s="12"/>
      <c r="F73" s="12"/>
      <c r="G73" s="12"/>
      <c r="H73" s="12"/>
      <c r="I73" s="12"/>
      <c r="J73" s="12"/>
      <c r="K73" s="13"/>
      <c r="L73" s="105">
        <f>0.2*L72</f>
        <v>600</v>
      </c>
      <c r="M73" s="13"/>
    </row>
    <row r="74">
      <c r="A74" s="104" t="s">
        <v>76</v>
      </c>
      <c r="B74" s="12"/>
      <c r="C74" s="12"/>
      <c r="D74" s="12"/>
      <c r="E74" s="12"/>
      <c r="F74" s="12"/>
      <c r="G74" s="12"/>
      <c r="H74" s="12"/>
      <c r="I74" s="12"/>
      <c r="J74" s="12"/>
      <c r="K74" s="13"/>
      <c r="L74" s="105">
        <f>L73+L72</f>
        <v>3600</v>
      </c>
      <c r="M74" s="13"/>
    </row>
    <row r="75">
      <c r="A75" s="106"/>
      <c r="B75" s="75"/>
      <c r="C75" s="75"/>
      <c r="D75" s="75"/>
      <c r="E75" s="75"/>
      <c r="F75" s="75"/>
      <c r="G75" s="75"/>
      <c r="H75" s="75"/>
      <c r="I75" s="76"/>
      <c r="J75" s="77"/>
      <c r="K75" s="75"/>
      <c r="L75" s="75"/>
      <c r="M75" s="75"/>
    </row>
    <row r="76">
      <c r="A76" s="107"/>
      <c r="B76" s="96"/>
      <c r="C76" s="96"/>
      <c r="D76" s="96"/>
      <c r="E76" s="96"/>
      <c r="F76" s="96"/>
      <c r="G76" s="96"/>
      <c r="H76" s="96"/>
      <c r="I76" s="97"/>
      <c r="J76" s="98"/>
      <c r="K76" s="96"/>
      <c r="L76" s="96"/>
      <c r="M76" s="96"/>
    </row>
    <row r="77">
      <c r="A77" s="107"/>
      <c r="B77" s="96"/>
      <c r="C77" s="96"/>
      <c r="D77" s="96"/>
      <c r="E77" s="96"/>
      <c r="F77" s="96"/>
      <c r="G77" s="96"/>
      <c r="H77" s="96"/>
      <c r="I77" s="97"/>
      <c r="J77" s="98"/>
      <c r="K77" s="96"/>
      <c r="L77" s="96"/>
      <c r="M77" s="96"/>
    </row>
    <row r="78">
      <c r="A78" s="108" t="s">
        <v>77</v>
      </c>
      <c r="B78" s="2"/>
      <c r="C78" s="2"/>
      <c r="D78" s="2"/>
      <c r="E78" s="2"/>
      <c r="F78" s="2"/>
      <c r="G78" s="2"/>
      <c r="H78" s="2"/>
      <c r="I78" s="2"/>
      <c r="J78" s="2"/>
      <c r="K78" s="2"/>
      <c r="L78" s="2"/>
      <c r="M78" s="3"/>
    </row>
    <row r="79">
      <c r="A79" s="107"/>
      <c r="B79" s="96"/>
      <c r="C79" s="96"/>
      <c r="D79" s="96"/>
      <c r="E79" s="96"/>
      <c r="F79" s="96"/>
      <c r="G79" s="96"/>
      <c r="H79" s="96"/>
      <c r="I79" s="97"/>
      <c r="J79" s="98"/>
      <c r="K79" s="96"/>
      <c r="L79" s="96"/>
      <c r="M79" s="96"/>
    </row>
    <row r="80">
      <c r="A80" s="107"/>
      <c r="B80" s="96"/>
      <c r="C80" s="96"/>
      <c r="D80" s="96"/>
      <c r="E80" s="96"/>
      <c r="F80" s="96"/>
      <c r="G80" s="96"/>
      <c r="H80" s="96"/>
      <c r="I80" s="97"/>
      <c r="J80" s="98"/>
      <c r="K80" s="96"/>
      <c r="L80" s="96"/>
      <c r="M80" s="96"/>
    </row>
    <row r="81">
      <c r="A81" s="109"/>
      <c r="B81" s="7"/>
      <c r="C81" s="7"/>
      <c r="D81" s="7"/>
      <c r="E81" s="7"/>
      <c r="F81" s="7"/>
      <c r="G81" s="7"/>
      <c r="H81" s="7"/>
      <c r="I81" s="8"/>
      <c r="J81" s="9"/>
      <c r="K81" s="7"/>
      <c r="L81" s="7"/>
      <c r="M81" s="7"/>
    </row>
    <row r="82">
      <c r="A82" s="110" t="s">
        <v>78</v>
      </c>
      <c r="B82" s="111" t="s">
        <v>9</v>
      </c>
      <c r="C82" s="112"/>
      <c r="D82" s="112"/>
      <c r="E82" s="112"/>
      <c r="F82" s="112"/>
      <c r="G82" s="112"/>
      <c r="H82" s="112"/>
      <c r="I82" s="113"/>
      <c r="J82" s="114"/>
      <c r="K82" s="112"/>
      <c r="L82" s="112"/>
      <c r="M82" s="112"/>
    </row>
    <row r="83">
      <c r="A83" s="115"/>
      <c r="B83" s="111" t="s">
        <v>10</v>
      </c>
      <c r="C83" s="112"/>
      <c r="D83" s="112"/>
      <c r="E83" s="112"/>
      <c r="F83" s="112"/>
      <c r="G83" s="112"/>
      <c r="H83" s="112"/>
      <c r="I83" s="113"/>
      <c r="J83" s="114"/>
      <c r="K83" s="112"/>
      <c r="L83" s="112"/>
      <c r="M83" s="112"/>
    </row>
    <row r="84">
      <c r="A84" s="115"/>
      <c r="B84" s="111" t="s">
        <v>79</v>
      </c>
      <c r="C84" s="112"/>
      <c r="D84" s="112"/>
      <c r="E84" s="112"/>
      <c r="F84" s="112"/>
      <c r="G84" s="112"/>
      <c r="H84" s="112"/>
      <c r="I84" s="113"/>
      <c r="J84" s="114"/>
      <c r="K84" s="112"/>
      <c r="L84" s="112"/>
      <c r="M84" s="112"/>
    </row>
    <row r="85">
      <c r="A85" s="116"/>
      <c r="B85" s="112"/>
      <c r="C85" s="112"/>
      <c r="D85" s="112"/>
      <c r="E85" s="112"/>
      <c r="F85" s="112"/>
      <c r="G85" s="112"/>
      <c r="H85" s="112"/>
      <c r="I85" s="113"/>
      <c r="J85" s="114"/>
      <c r="K85" s="112"/>
      <c r="L85" s="112"/>
      <c r="M85" s="112"/>
    </row>
  </sheetData>
  <mergeCells count="159">
    <mergeCell ref="B4:E6"/>
    <mergeCell ref="F4:I6"/>
    <mergeCell ref="B3:E3"/>
    <mergeCell ref="B7:E7"/>
    <mergeCell ref="B8:E8"/>
    <mergeCell ref="B9:E9"/>
    <mergeCell ref="B10:E10"/>
    <mergeCell ref="B11:E11"/>
    <mergeCell ref="B12:E12"/>
    <mergeCell ref="A23:A27"/>
    <mergeCell ref="B23:E23"/>
    <mergeCell ref="F23:I23"/>
    <mergeCell ref="J23:M23"/>
    <mergeCell ref="B24:E26"/>
    <mergeCell ref="F24:I26"/>
    <mergeCell ref="J24:M26"/>
    <mergeCell ref="J27:M27"/>
    <mergeCell ref="B27:E27"/>
    <mergeCell ref="F27:I27"/>
    <mergeCell ref="B28:E28"/>
    <mergeCell ref="F28:I28"/>
    <mergeCell ref="J28:M28"/>
    <mergeCell ref="F29:I29"/>
    <mergeCell ref="J29:M29"/>
    <mergeCell ref="A1:E1"/>
    <mergeCell ref="F1:I1"/>
    <mergeCell ref="J1:M1"/>
    <mergeCell ref="A3:A7"/>
    <mergeCell ref="F3:I3"/>
    <mergeCell ref="J3:M3"/>
    <mergeCell ref="J4:M6"/>
    <mergeCell ref="F10:I10"/>
    <mergeCell ref="F11:I11"/>
    <mergeCell ref="F12:I12"/>
    <mergeCell ref="F13:I13"/>
    <mergeCell ref="F14:I14"/>
    <mergeCell ref="F15:I15"/>
    <mergeCell ref="J11:M11"/>
    <mergeCell ref="J12:M12"/>
    <mergeCell ref="J13:M13"/>
    <mergeCell ref="J14:M14"/>
    <mergeCell ref="J15:M15"/>
    <mergeCell ref="F7:I7"/>
    <mergeCell ref="J7:M7"/>
    <mergeCell ref="F8:I8"/>
    <mergeCell ref="J8:M8"/>
    <mergeCell ref="F9:I9"/>
    <mergeCell ref="J9:M9"/>
    <mergeCell ref="J10:M10"/>
    <mergeCell ref="B17:E17"/>
    <mergeCell ref="B19:E19"/>
    <mergeCell ref="F19:I19"/>
    <mergeCell ref="J19:M19"/>
    <mergeCell ref="B13:E13"/>
    <mergeCell ref="B14:E14"/>
    <mergeCell ref="B15:E15"/>
    <mergeCell ref="A16:M16"/>
    <mergeCell ref="F17:I17"/>
    <mergeCell ref="J17:M17"/>
    <mergeCell ref="B18:M18"/>
    <mergeCell ref="B29:E29"/>
    <mergeCell ref="B30:E30"/>
    <mergeCell ref="F30:I30"/>
    <mergeCell ref="J30:M30"/>
    <mergeCell ref="B31:M31"/>
    <mergeCell ref="F32:I32"/>
    <mergeCell ref="J32:M32"/>
    <mergeCell ref="E37:G39"/>
    <mergeCell ref="H37:J39"/>
    <mergeCell ref="B37:D39"/>
    <mergeCell ref="B40:D40"/>
    <mergeCell ref="B41:D41"/>
    <mergeCell ref="B42:C42"/>
    <mergeCell ref="B43:D43"/>
    <mergeCell ref="B45:D45"/>
    <mergeCell ref="B32:E32"/>
    <mergeCell ref="A36:A40"/>
    <mergeCell ref="B36:D36"/>
    <mergeCell ref="E36:G36"/>
    <mergeCell ref="H36:J36"/>
    <mergeCell ref="K36:M36"/>
    <mergeCell ref="K37:M39"/>
    <mergeCell ref="K40:M40"/>
    <mergeCell ref="E40:G40"/>
    <mergeCell ref="H40:J40"/>
    <mergeCell ref="E41:G41"/>
    <mergeCell ref="H41:J41"/>
    <mergeCell ref="K41:M41"/>
    <mergeCell ref="H42:I42"/>
    <mergeCell ref="K42:L42"/>
    <mergeCell ref="E42:F42"/>
    <mergeCell ref="E43:G43"/>
    <mergeCell ref="H43:J43"/>
    <mergeCell ref="K43:M43"/>
    <mergeCell ref="B44:M44"/>
    <mergeCell ref="E45:G45"/>
    <mergeCell ref="H45:J45"/>
    <mergeCell ref="K45:M45"/>
    <mergeCell ref="A49:M49"/>
    <mergeCell ref="B50:C50"/>
    <mergeCell ref="D50:E50"/>
    <mergeCell ref="F50:G50"/>
    <mergeCell ref="H50:I50"/>
    <mergeCell ref="K50:L50"/>
    <mergeCell ref="D52:E52"/>
    <mergeCell ref="F52:G52"/>
    <mergeCell ref="F57:G57"/>
    <mergeCell ref="B58:C58"/>
    <mergeCell ref="D58:E58"/>
    <mergeCell ref="F58:G58"/>
    <mergeCell ref="B51:C51"/>
    <mergeCell ref="D51:E51"/>
    <mergeCell ref="F51:G51"/>
    <mergeCell ref="H51:I60"/>
    <mergeCell ref="J51:J60"/>
    <mergeCell ref="K51:L60"/>
    <mergeCell ref="F53:G53"/>
    <mergeCell ref="F59:G59"/>
    <mergeCell ref="B60:C60"/>
    <mergeCell ref="D60:E60"/>
    <mergeCell ref="F60:G60"/>
    <mergeCell ref="A64:M64"/>
    <mergeCell ref="A65:K65"/>
    <mergeCell ref="L65:M65"/>
    <mergeCell ref="A66:K66"/>
    <mergeCell ref="L66:M66"/>
    <mergeCell ref="A67:K67"/>
    <mergeCell ref="L67:M67"/>
    <mergeCell ref="A68:K68"/>
    <mergeCell ref="L68:M68"/>
    <mergeCell ref="L69:M69"/>
    <mergeCell ref="A73:K73"/>
    <mergeCell ref="L73:M73"/>
    <mergeCell ref="A74:K74"/>
    <mergeCell ref="L74:M74"/>
    <mergeCell ref="A78:M78"/>
    <mergeCell ref="A69:K69"/>
    <mergeCell ref="A70:K70"/>
    <mergeCell ref="L70:M70"/>
    <mergeCell ref="A71:K71"/>
    <mergeCell ref="L71:M71"/>
    <mergeCell ref="A72:K72"/>
    <mergeCell ref="L72:M72"/>
    <mergeCell ref="B53:C53"/>
    <mergeCell ref="D53:E53"/>
    <mergeCell ref="B52:C52"/>
    <mergeCell ref="B54:C54"/>
    <mergeCell ref="D54:E54"/>
    <mergeCell ref="F54:G54"/>
    <mergeCell ref="B55:C55"/>
    <mergeCell ref="D55:E55"/>
    <mergeCell ref="F55:G55"/>
    <mergeCell ref="B56:C56"/>
    <mergeCell ref="D56:E56"/>
    <mergeCell ref="F56:G56"/>
    <mergeCell ref="B57:C57"/>
    <mergeCell ref="D57:E57"/>
    <mergeCell ref="B59:C59"/>
    <mergeCell ref="D59:E59"/>
  </mergeCells>
  <dataValidations>
    <dataValidation type="list" allowBlank="1" sqref="B8 F8 J8 B28 F28 J28 B41 E41 H41 K41">
      <formula1>$B$82:$B$84</formula1>
    </dataValidation>
  </dataValidations>
  <hyperlinks>
    <hyperlink r:id="rId1" ref="A78"/>
  </hyperlinks>
  <printOptions gridLines="1" horizontalCentered="1"/>
  <pageMargins bottom="0.75" footer="0.0" header="0.0" left="0.7" right="0.7" top="0.75"/>
  <pageSetup fitToHeight="0" cellComments="atEnd" orientation="portrait" pageOrder="overThenDown" paperHeight="20in" paperWidth="11.693in"/>
  <drawing r:id="rId2"/>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59.13"/>
  </cols>
  <sheetData>
    <row r="1">
      <c r="A1" s="117"/>
      <c r="B1" s="118"/>
      <c r="C1" s="118"/>
      <c r="D1" s="118"/>
    </row>
    <row r="2">
      <c r="A2" s="117"/>
      <c r="B2" s="118"/>
      <c r="C2" s="118"/>
      <c r="D2" s="118"/>
    </row>
    <row r="3">
      <c r="A3" s="119"/>
      <c r="B3" s="120" t="s">
        <v>80</v>
      </c>
      <c r="C3" s="120" t="s">
        <v>81</v>
      </c>
      <c r="D3" s="120" t="s">
        <v>82</v>
      </c>
    </row>
    <row r="4">
      <c r="A4" s="121" t="s">
        <v>83</v>
      </c>
      <c r="B4" s="122"/>
      <c r="C4" s="122"/>
      <c r="D4" s="122"/>
    </row>
    <row r="5">
      <c r="A5" s="123" t="s">
        <v>84</v>
      </c>
      <c r="B5" s="118">
        <v>1.0</v>
      </c>
      <c r="C5" s="118">
        <v>2.0</v>
      </c>
      <c r="D5" s="124"/>
    </row>
    <row r="6">
      <c r="A6" s="123" t="s">
        <v>85</v>
      </c>
      <c r="B6" s="118">
        <v>2.0</v>
      </c>
      <c r="C6" s="118">
        <v>4.0</v>
      </c>
      <c r="D6" s="118">
        <v>2.0</v>
      </c>
    </row>
    <row r="7">
      <c r="A7" s="123" t="s">
        <v>86</v>
      </c>
      <c r="B7" s="118"/>
      <c r="C7" s="118">
        <v>2.0</v>
      </c>
      <c r="D7" s="118">
        <v>1.0</v>
      </c>
    </row>
    <row r="8">
      <c r="A8" s="121" t="s">
        <v>87</v>
      </c>
      <c r="B8" s="124"/>
      <c r="C8" s="118"/>
      <c r="D8" s="124"/>
    </row>
    <row r="9">
      <c r="A9" s="123" t="s">
        <v>88</v>
      </c>
      <c r="B9" s="124"/>
      <c r="C9" s="118">
        <v>8.0</v>
      </c>
      <c r="D9" s="124"/>
    </row>
    <row r="10">
      <c r="A10" s="123" t="s">
        <v>89</v>
      </c>
      <c r="B10" s="124"/>
      <c r="C10" s="118">
        <v>1.0</v>
      </c>
      <c r="D10" s="124"/>
    </row>
    <row r="11">
      <c r="A11" s="123" t="s">
        <v>90</v>
      </c>
      <c r="B11" s="124"/>
      <c r="C11" s="118">
        <v>4.0</v>
      </c>
      <c r="D11" s="124"/>
    </row>
    <row r="12">
      <c r="A12" s="123" t="s">
        <v>91</v>
      </c>
      <c r="B12" s="124"/>
      <c r="C12" s="118">
        <v>6.0</v>
      </c>
      <c r="D12" s="124"/>
    </row>
    <row r="13">
      <c r="A13" s="123" t="s">
        <v>92</v>
      </c>
      <c r="B13" s="118">
        <v>1.0</v>
      </c>
      <c r="C13" s="124"/>
      <c r="D13" s="124"/>
    </row>
    <row r="14">
      <c r="A14" s="123" t="s">
        <v>90</v>
      </c>
      <c r="B14" s="124"/>
      <c r="C14" s="118">
        <v>4.0</v>
      </c>
      <c r="D14" s="124"/>
    </row>
    <row r="15">
      <c r="A15" s="121" t="s">
        <v>93</v>
      </c>
      <c r="B15" s="124"/>
      <c r="C15" s="124"/>
      <c r="D15" s="124"/>
    </row>
    <row r="16">
      <c r="A16" s="123" t="s">
        <v>94</v>
      </c>
      <c r="B16" s="124"/>
      <c r="C16" s="118">
        <v>4.0</v>
      </c>
      <c r="D16" s="124"/>
    </row>
    <row r="17">
      <c r="A17" s="123" t="s">
        <v>95</v>
      </c>
      <c r="B17" s="124"/>
      <c r="C17" s="124">
        <f>B32*B33</f>
        <v>10</v>
      </c>
      <c r="D17" s="124"/>
    </row>
    <row r="18">
      <c r="A18" s="123" t="s">
        <v>96</v>
      </c>
      <c r="B18" s="124"/>
      <c r="C18" s="124">
        <f>B32*B33</f>
        <v>10</v>
      </c>
      <c r="D18" s="124"/>
    </row>
    <row r="19">
      <c r="A19" s="123" t="s">
        <v>97</v>
      </c>
      <c r="B19" s="124"/>
      <c r="C19" s="124">
        <f>B32*B35</f>
        <v>20</v>
      </c>
      <c r="D19" s="124"/>
    </row>
    <row r="20">
      <c r="A20" s="123" t="s">
        <v>98</v>
      </c>
      <c r="B20" s="124">
        <f>B37*1</f>
        <v>2</v>
      </c>
      <c r="C20" s="124">
        <f>B37*B38</f>
        <v>2</v>
      </c>
      <c r="D20" s="124"/>
    </row>
    <row r="21">
      <c r="A21" s="123" t="s">
        <v>99</v>
      </c>
      <c r="B21" s="124"/>
      <c r="C21" s="124">
        <f>B36*B32</f>
        <v>20</v>
      </c>
      <c r="D21" s="124"/>
    </row>
    <row r="22">
      <c r="A22" s="123" t="s">
        <v>100</v>
      </c>
      <c r="B22" s="124"/>
      <c r="C22" s="124">
        <f>B39*B37</f>
        <v>2</v>
      </c>
      <c r="D22" s="124"/>
    </row>
    <row r="23">
      <c r="A23" s="121" t="s">
        <v>101</v>
      </c>
      <c r="B23" s="124"/>
      <c r="C23" s="124"/>
      <c r="D23" s="124"/>
    </row>
    <row r="24">
      <c r="A24" s="123" t="s">
        <v>102</v>
      </c>
      <c r="B24" s="124"/>
      <c r="C24" s="118">
        <v>24.0</v>
      </c>
      <c r="D24" s="124"/>
    </row>
    <row r="25">
      <c r="A25" s="123" t="s">
        <v>103</v>
      </c>
      <c r="B25" s="118"/>
      <c r="C25" s="118">
        <v>6.0</v>
      </c>
      <c r="D25" s="118"/>
    </row>
    <row r="26">
      <c r="A26" s="123" t="s">
        <v>104</v>
      </c>
      <c r="B26" s="118">
        <v>2.0</v>
      </c>
      <c r="C26" s="118">
        <v>2.0</v>
      </c>
      <c r="D26" s="118">
        <v>1.0</v>
      </c>
    </row>
    <row r="27">
      <c r="A27" s="121" t="s">
        <v>105</v>
      </c>
      <c r="B27" s="124"/>
      <c r="C27" s="124"/>
      <c r="D27" s="124"/>
    </row>
    <row r="28">
      <c r="A28" s="123" t="s">
        <v>106</v>
      </c>
      <c r="B28" s="124"/>
      <c r="C28" s="118">
        <v>16.0</v>
      </c>
      <c r="D28" s="124"/>
    </row>
    <row r="29">
      <c r="A29" s="117"/>
      <c r="B29" s="124"/>
      <c r="C29" s="124"/>
      <c r="D29" s="124"/>
    </row>
    <row r="30">
      <c r="A30" s="117"/>
      <c r="B30" s="124"/>
      <c r="C30" s="124"/>
      <c r="D30" s="124"/>
    </row>
    <row r="31">
      <c r="A31" s="121" t="s">
        <v>107</v>
      </c>
      <c r="B31" s="124"/>
      <c r="C31" s="124"/>
      <c r="D31" s="124"/>
    </row>
    <row r="32">
      <c r="A32" s="123" t="s">
        <v>108</v>
      </c>
      <c r="B32" s="118">
        <v>20.0</v>
      </c>
      <c r="C32" s="118"/>
      <c r="D32" s="118"/>
    </row>
    <row r="33">
      <c r="A33" s="123" t="s">
        <v>109</v>
      </c>
      <c r="B33" s="118">
        <v>0.5</v>
      </c>
      <c r="C33" s="118"/>
      <c r="D33" s="118"/>
    </row>
    <row r="34">
      <c r="A34" s="123" t="s">
        <v>110</v>
      </c>
      <c r="B34" s="118">
        <v>0.25</v>
      </c>
      <c r="C34" s="118"/>
      <c r="D34" s="118"/>
    </row>
    <row r="35">
      <c r="A35" s="123" t="s">
        <v>111</v>
      </c>
      <c r="B35" s="118">
        <v>1.0</v>
      </c>
      <c r="C35" s="118"/>
      <c r="D35" s="118"/>
    </row>
    <row r="36">
      <c r="A36" s="123" t="s">
        <v>112</v>
      </c>
      <c r="B36" s="118">
        <v>1.0</v>
      </c>
      <c r="C36" s="118"/>
      <c r="D36" s="118"/>
    </row>
    <row r="37">
      <c r="A37" s="123" t="s">
        <v>113</v>
      </c>
      <c r="B37" s="118">
        <v>2.0</v>
      </c>
      <c r="C37" s="118"/>
      <c r="D37" s="118"/>
    </row>
    <row r="38">
      <c r="A38" s="123" t="s">
        <v>114</v>
      </c>
      <c r="B38" s="118">
        <v>1.0</v>
      </c>
      <c r="C38" s="118"/>
      <c r="D38" s="118"/>
    </row>
    <row r="39">
      <c r="A39" s="123" t="s">
        <v>115</v>
      </c>
      <c r="B39" s="118">
        <v>1.0</v>
      </c>
      <c r="C39" s="118"/>
      <c r="D39" s="118"/>
    </row>
    <row r="40">
      <c r="A40" s="117"/>
      <c r="B40" s="124"/>
      <c r="C40" s="124"/>
      <c r="D40" s="124"/>
    </row>
    <row r="41">
      <c r="A41" s="121" t="s">
        <v>116</v>
      </c>
      <c r="B41" s="124"/>
      <c r="C41" s="124"/>
      <c r="D41" s="124"/>
    </row>
    <row r="42">
      <c r="A42" s="123" t="s">
        <v>117</v>
      </c>
      <c r="B42" s="125">
        <f>500/8</f>
        <v>62.5</v>
      </c>
    </row>
    <row r="43">
      <c r="A43" s="123" t="s">
        <v>118</v>
      </c>
      <c r="B43" s="126">
        <f>sum(B5:D30)*B42</f>
        <v>9937.5</v>
      </c>
    </row>
    <row r="44">
      <c r="A44" s="123" t="s">
        <v>75</v>
      </c>
      <c r="B44" s="126">
        <f>0.2*B43</f>
        <v>1987.5</v>
      </c>
    </row>
    <row r="45">
      <c r="A45" s="123" t="s">
        <v>119</v>
      </c>
      <c r="B45" s="126">
        <f>B44+B43</f>
        <v>11925</v>
      </c>
    </row>
  </sheetData>
  <mergeCells count="4">
    <mergeCell ref="B42:D42"/>
    <mergeCell ref="B43:D43"/>
    <mergeCell ref="B44:D44"/>
    <mergeCell ref="B45:D45"/>
  </mergeCells>
  <drawing r:id="rId1"/>
</worksheet>
</file>