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<sst xmlns="http://schemas.openxmlformats.org/spreadsheetml/2006/main" count="153" uniqueCount="92">
  <si>
    <t>Makerble Costs Calculator</t>
  </si>
  <si>
    <t>Enter the name of your Organisation</t>
  </si>
  <si>
    <t>Enter your Full Name</t>
  </si>
  <si>
    <t>Enter your Email Address</t>
  </si>
  <si>
    <t>Step 1: Decide which of the 3 Flagship Apps each user needs</t>
  </si>
  <si>
    <t>Each Flagship App comes with a bundle of free Apps included at no extra charge</t>
  </si>
  <si>
    <t>Apps</t>
  </si>
  <si>
    <t>Flagship Apps
£4.95/app/user/month</t>
  </si>
  <si>
    <t>Short description of each App</t>
  </si>
  <si>
    <t>The
Boards 
App</t>
  </si>
  <si>
    <t>The Surveys 
App</t>
  </si>
  <si>
    <t>The Contacts App</t>
  </si>
  <si>
    <t>Group projects together; useful in reports that aggregate data from multiple places</t>
  </si>
  <si>
    <t>Albums</t>
  </si>
  <si>
    <t>✓</t>
  </si>
  <si>
    <t>-</t>
  </si>
  <si>
    <t>Set custom reminders which get escalated if no action is taken within a time limit</t>
  </si>
  <si>
    <t>Alerts</t>
  </si>
  <si>
    <t>Make your impact data make an impact: interactive dashboards</t>
  </si>
  <si>
    <t>Boards</t>
  </si>
  <si>
    <t>Create and manage cases for your clients</t>
  </si>
  <si>
    <t>Cases</t>
  </si>
  <si>
    <t>Group tips, best practice and resources together; useful when creating a culture learning</t>
  </si>
  <si>
    <t>Collections</t>
  </si>
  <si>
    <t>Bring all your client information together on a central timeline with privacy controls</t>
  </si>
  <si>
    <t>Contacts</t>
  </si>
  <si>
    <t xml:space="preserve">Administer every aspect of your platform; only available to Organisation Admins </t>
  </si>
  <si>
    <t>Control Panel</t>
  </si>
  <si>
    <t xml:space="preserve">Schedule 1-to-1 and group sessions. Book clients into them. </t>
  </si>
  <si>
    <t>Events</t>
  </si>
  <si>
    <t>Create outcomes, indicators and outputs; useful when measuring impact</t>
  </si>
  <si>
    <t>Goals</t>
  </si>
  <si>
    <t>Group contacts together</t>
  </si>
  <si>
    <t>Groups</t>
  </si>
  <si>
    <t>Qualitative coding: create labels for each theme and apply them to stories</t>
  </si>
  <si>
    <t>Labels</t>
  </si>
  <si>
    <t>Everyone's initial landing page after logging in: catchup on the latest progress</t>
  </si>
  <si>
    <t>My Home</t>
  </si>
  <si>
    <t>Find, message and follow your colleagues</t>
  </si>
  <si>
    <t>People</t>
  </si>
  <si>
    <t>Arrange your work into manageable projects</t>
  </si>
  <si>
    <t>Projects</t>
  </si>
  <si>
    <t xml:space="preserve">Create logic model templates that can be quickly applied to projects </t>
  </si>
  <si>
    <t>Strategies</t>
  </si>
  <si>
    <t>Interactive survey results without the spreadsheets: measure Distance Travelled</t>
  </si>
  <si>
    <t>Surveys</t>
  </si>
  <si>
    <t>Manage a todo list for every contact, project and goal</t>
  </si>
  <si>
    <t>Tasks</t>
  </si>
  <si>
    <t>Group users into Teams; useful when taking a matrix management approach to projects</t>
  </si>
  <si>
    <t>Teams</t>
  </si>
  <si>
    <t>Track the time spent on tasks and events</t>
  </si>
  <si>
    <t>Timesheets</t>
  </si>
  <si>
    <t>Share resources and best practices</t>
  </si>
  <si>
    <t>Tips</t>
  </si>
  <si>
    <t>Create custom tables that bring data together in the way that suits your reports</t>
  </si>
  <si>
    <t>Views</t>
  </si>
  <si>
    <t>Step 2: Edit the table based on your requirements</t>
  </si>
  <si>
    <t xml:space="preserve">Think about the requirements of each User Group. </t>
  </si>
  <si>
    <t xml:space="preserve">Edit the highlighted cells. </t>
  </si>
  <si>
    <r>
      <rPr>
        <rFont val="Quicksand"/>
        <color rgb="FF073763"/>
        <sz val="14.0"/>
      </rPr>
      <t xml:space="preserve">Call us on </t>
    </r>
    <r>
      <rPr>
        <rFont val="Quicksand"/>
        <b/>
        <color rgb="FF073763"/>
        <sz val="14.0"/>
      </rPr>
      <t>020 8123 6253</t>
    </r>
    <r>
      <rPr>
        <rFont val="Quicksand"/>
        <color rgb="FF073763"/>
        <sz val="14.0"/>
      </rPr>
      <t xml:space="preserve"> for assistance</t>
    </r>
  </si>
  <si>
    <t>Itemised</t>
  </si>
  <si>
    <t>Apps per User</t>
  </si>
  <si>
    <t>Users</t>
  </si>
  <si>
    <t>Annual Price per User</t>
  </si>
  <si>
    <t>Days</t>
  </si>
  <si>
    <t>Day Rate</t>
  </si>
  <si>
    <t>Cost</t>
  </si>
  <si>
    <t>USER LICENCES: £4.95/App/User/Month billed annually</t>
  </si>
  <si>
    <t>Frontline Staff: (Contacts App)</t>
  </si>
  <si>
    <t>Admin Staff: (Contacts App, Surveys App, Boards App)</t>
  </si>
  <si>
    <t>Strategy Team: (Boards App, Surveys App)</t>
  </si>
  <si>
    <t>Programmes &amp; Operations Team: (Boards App, Surveys App)</t>
  </si>
  <si>
    <t>Fundraising &amp; Communications Staff: (Boards App)</t>
  </si>
  <si>
    <t>PARTICIPATING CONTACTS: If you need your contacts to be able to login</t>
  </si>
  <si>
    <t xml:space="preserve">Participating Contacts: Surveys </t>
  </si>
  <si>
    <t>Participating Contacts: Posting</t>
  </si>
  <si>
    <t>Participating Contacts: Viewing</t>
  </si>
  <si>
    <t>DESIGN: Workshop to agree the architecture of your platform</t>
  </si>
  <si>
    <t>Impact Consultant</t>
  </si>
  <si>
    <t>BUILD: Setup of your fields, forms, progress trackers and reports</t>
  </si>
  <si>
    <t>IMPORT: Seamless switchover from your old system to Makerble</t>
  </si>
  <si>
    <t>EMBED: Training sessions, materials and on-screen guides</t>
  </si>
  <si>
    <t>Summary</t>
  </si>
  <si>
    <t xml:space="preserve">Annual User Licences </t>
  </si>
  <si>
    <t xml:space="preserve">Design </t>
  </si>
  <si>
    <t>Build</t>
  </si>
  <si>
    <t>Import</t>
  </si>
  <si>
    <t>Embed</t>
  </si>
  <si>
    <t>Total</t>
  </si>
  <si>
    <t>Step 3: Send in your costs calculator</t>
  </si>
  <si>
    <r>
      <rPr>
        <rFont val="Quicksand"/>
        <color rgb="FF073763"/>
        <sz val="15.0"/>
      </rPr>
      <t xml:space="preserve">Email </t>
    </r>
    <r>
      <rPr>
        <rFont val="Quicksand"/>
        <b/>
        <color rgb="FF073763"/>
        <sz val="15.0"/>
      </rPr>
      <t>sales@makerble.com</t>
    </r>
    <r>
      <rPr>
        <rFont val="Quicksand"/>
        <color rgb="FF073763"/>
        <sz val="15.0"/>
      </rPr>
      <t xml:space="preserve"> </t>
    </r>
  </si>
  <si>
    <t>We will confirm your requirements and get you setup on the platform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</si>
</sst>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20">
    <font>
      <sz val="10.0"/>
      <color rgb="FF000000"/>
      <name val="Arial"/>
    </font>
    <font>
      <color theme="1"/>
      <name val="Quicksand"/>
    </font>
    <font>
      <sz val="25.0"/>
      <name val="Quicksand"/>
    </font>
    <font>
      <name val="Quicksand"/>
    </font>
    <font>
      <color rgb="FF0B5394"/>
      <name val="Quicksand"/>
    </font>
    <font>
      <sz val="14.0"/>
      <color theme="1"/>
      <name val="Quicksand"/>
    </font>
    <font>
      <sz val="10.0"/>
      <color theme="1"/>
      <name val="Quicksand"/>
    </font>
    <font>
      <sz val="10.0"/>
      <name val="Quicksand"/>
    </font>
    <font>
      <sz val="14.0"/>
      <name val="Quicksand"/>
    </font>
    <font>
      <b/>
      <sz val="20.0"/>
      <color rgb="FF073763"/>
      <name val="Quicksand"/>
    </font>
    <font>
      <sz val="15.0"/>
      <color theme="1"/>
      <name val="Quicksand"/>
    </font>
    <font>
      <sz val="15.0"/>
      <color rgb="FF073763"/>
      <name val="Quicksand"/>
    </font>
    <font>
      <sz val="15.0"/>
      <color rgb="FF0B5394"/>
      <name val="Quicksand"/>
    </font>
    <font>
      <b/>
      <sz val="12.0"/>
      <color rgb="FF073763"/>
      <name val="Quicksand"/>
    </font>
    <font/>
    <font>
      <sz val="12.0"/>
      <color theme="1"/>
      <name val="Quicksand"/>
    </font>
    <font>
      <b/>
      <sz val="12.0"/>
      <color rgb="FFFFFFFF"/>
      <name val="Quicksand"/>
    </font>
    <font>
      <color rgb="FF073763"/>
      <name val="Quicksand"/>
    </font>
    <font>
      <sz val="14.0"/>
      <color rgb="FF073763"/>
      <name val="Quicksand"/>
    </font>
    <font>
      <b/>
      <color rgb="FF0B5394"/>
      <name val="Quicksand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0B5394"/>
        <bgColor rgb="FF0B5394"/>
      </patternFill>
    </fill>
    <fill>
      <patternFill patternType="solid">
        <fgColor rgb="FF351C75"/>
        <bgColor rgb="FF351C75"/>
      </patternFill>
    </fill>
    <fill>
      <patternFill patternType="solid">
        <fgColor rgb="FF134F5C"/>
        <bgColor rgb="FF134F5C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right" readingOrder="0"/>
    </xf>
    <xf borderId="0" fillId="2" fontId="6" numFmtId="0" xfId="0" applyAlignment="1" applyFill="1" applyFont="1">
      <alignment readingOrder="0"/>
    </xf>
    <xf borderId="0" fillId="0" fontId="5" numFmtId="0" xfId="0" applyAlignment="1" applyFont="1">
      <alignment readingOrder="0"/>
    </xf>
    <xf borderId="0" fillId="2" fontId="7" numFmtId="0" xfId="0" applyAlignment="1" applyFont="1">
      <alignment readingOrder="0"/>
    </xf>
    <xf borderId="0" fillId="0" fontId="8" numFmtId="0" xfId="0" applyAlignment="1" applyFont="1">
      <alignment horizontal="right" readingOrder="0"/>
    </xf>
    <xf borderId="0" fillId="3" fontId="6" numFmtId="0" xfId="0" applyAlignment="1" applyFill="1" applyFont="1">
      <alignment readingOrder="0"/>
    </xf>
    <xf borderId="0" fillId="3" fontId="6" numFmtId="0" xfId="0" applyFont="1"/>
    <xf borderId="0" fillId="0" fontId="9" numFmtId="0" xfId="0" applyAlignment="1" applyFont="1">
      <alignment readingOrder="0"/>
    </xf>
    <xf borderId="0" fillId="0" fontId="10" numFmtId="0" xfId="0" applyFont="1"/>
    <xf borderId="0" fillId="0" fontId="11" numFmtId="0" xfId="0" applyAlignment="1" applyFont="1">
      <alignment readingOrder="0"/>
    </xf>
    <xf borderId="0" fillId="0" fontId="12" numFmtId="0" xfId="0" applyAlignment="1" applyFont="1">
      <alignment horizontal="center"/>
    </xf>
    <xf borderId="0" fillId="0" fontId="10" numFmtId="0" xfId="0" applyAlignment="1" applyFont="1">
      <alignment readingOrder="0"/>
    </xf>
    <xf borderId="1" fillId="2" fontId="13" numFmtId="0" xfId="0" applyAlignment="1" applyBorder="1" applyFont="1">
      <alignment horizontal="left" readingOrder="0" shrinkToFit="0" wrapText="1"/>
    </xf>
    <xf borderId="2" fillId="0" fontId="13" numFmtId="0" xfId="0" applyAlignment="1" applyBorder="1" applyFont="1">
      <alignment horizontal="center" readingOrder="0"/>
    </xf>
    <xf borderId="2" fillId="0" fontId="14" numFmtId="0" xfId="0" applyBorder="1" applyFont="1"/>
    <xf borderId="3" fillId="0" fontId="14" numFmtId="0" xfId="0" applyBorder="1" applyFont="1"/>
    <xf borderId="0" fillId="0" fontId="15" numFmtId="0" xfId="0" applyAlignment="1" applyFont="1">
      <alignment shrinkToFit="0" wrapText="1"/>
    </xf>
    <xf borderId="0" fillId="2" fontId="13" numFmtId="0" xfId="0" applyAlignment="1" applyFont="1">
      <alignment horizontal="left" readingOrder="0"/>
    </xf>
    <xf borderId="4" fillId="0" fontId="14" numFmtId="0" xfId="0" applyBorder="1" applyFont="1"/>
    <xf borderId="0" fillId="4" fontId="16" numFmtId="0" xfId="0" applyAlignment="1" applyFill="1" applyFont="1">
      <alignment horizontal="center" readingOrder="0" shrinkToFit="0" wrapText="1"/>
    </xf>
    <xf borderId="0" fillId="5" fontId="16" numFmtId="0" xfId="0" applyAlignment="1" applyFill="1" applyFont="1">
      <alignment horizontal="center" readingOrder="0" shrinkToFit="0" wrapText="1"/>
    </xf>
    <xf borderId="5" fillId="6" fontId="16" numFmtId="0" xfId="0" applyAlignment="1" applyBorder="1" applyFill="1" applyFont="1">
      <alignment horizontal="center" readingOrder="0" shrinkToFit="0" wrapText="1"/>
    </xf>
    <xf borderId="0" fillId="0" fontId="13" numFmtId="0" xfId="0" applyAlignment="1" applyFont="1">
      <alignment horizontal="center" readingOrder="0" shrinkToFit="0" wrapText="1"/>
    </xf>
    <xf borderId="0" fillId="2" fontId="17" numFmtId="0" xfId="0" applyAlignment="1" applyFont="1">
      <alignment horizontal="left" readingOrder="0"/>
    </xf>
    <xf borderId="4" fillId="2" fontId="17" numFmtId="0" xfId="0" applyAlignment="1" applyBorder="1" applyFont="1">
      <alignment readingOrder="0"/>
    </xf>
    <xf borderId="0" fillId="7" fontId="17" numFmtId="0" xfId="0" applyAlignment="1" applyFill="1" applyFont="1">
      <alignment horizontal="center" readingOrder="0"/>
    </xf>
    <xf borderId="0" fillId="8" fontId="17" numFmtId="0" xfId="0" applyAlignment="1" applyFill="1" applyFont="1">
      <alignment horizontal="center" readingOrder="0"/>
    </xf>
    <xf borderId="5" fillId="9" fontId="17" numFmtId="0" xfId="0" applyAlignment="1" applyBorder="1" applyFill="1" applyFont="1">
      <alignment horizontal="center" readingOrder="0"/>
    </xf>
    <xf borderId="0" fillId="0" fontId="17" numFmtId="0" xfId="0" applyAlignment="1" applyFont="1">
      <alignment readingOrder="0"/>
    </xf>
    <xf borderId="0" fillId="0" fontId="17" numFmtId="0" xfId="0" applyFont="1"/>
    <xf borderId="6" fillId="2" fontId="17" numFmtId="0" xfId="0" applyAlignment="1" applyBorder="1" applyFont="1">
      <alignment readingOrder="0"/>
    </xf>
    <xf borderId="7" fillId="7" fontId="17" numFmtId="0" xfId="0" applyAlignment="1" applyBorder="1" applyFont="1">
      <alignment horizontal="center" readingOrder="0"/>
    </xf>
    <xf borderId="7" fillId="8" fontId="17" numFmtId="0" xfId="0" applyAlignment="1" applyBorder="1" applyFont="1">
      <alignment horizontal="center" readingOrder="0"/>
    </xf>
    <xf borderId="8" fillId="9" fontId="17" numFmtId="0" xfId="0" applyAlignment="1" applyBorder="1" applyFont="1">
      <alignment horizontal="center" readingOrder="0"/>
    </xf>
    <xf borderId="0" fillId="2" fontId="11" numFmtId="0" xfId="0" applyAlignment="1" applyFont="1">
      <alignment horizontal="left" readingOrder="0"/>
    </xf>
    <xf borderId="0" fillId="0" fontId="18" numFmtId="0" xfId="0" applyAlignment="1" applyFont="1">
      <alignment horizontal="right" readingOrder="0"/>
    </xf>
    <xf borderId="0" fillId="0" fontId="19" numFmtId="0" xfId="0" applyAlignment="1" applyFont="1">
      <alignment vertical="bottom"/>
    </xf>
    <xf borderId="9" fillId="0" fontId="19" numFmtId="0" xfId="0" applyAlignment="1" applyBorder="1" applyFont="1">
      <alignment horizontal="center" shrinkToFit="0" vertical="bottom" wrapText="1"/>
    </xf>
    <xf borderId="10" fillId="0" fontId="19" numFmtId="0" xfId="0" applyAlignment="1" applyBorder="1" applyFont="1">
      <alignment shrinkToFit="0" vertical="bottom" wrapText="1"/>
    </xf>
    <xf borderId="11" fillId="0" fontId="14" numFmtId="0" xfId="0" applyBorder="1" applyFont="1"/>
    <xf borderId="12" fillId="0" fontId="14" numFmtId="0" xfId="0" applyBorder="1" applyFont="1"/>
    <xf borderId="9" fillId="0" fontId="4" numFmtId="0" xfId="0" applyAlignment="1" applyBorder="1" applyFont="1">
      <alignment readingOrder="0" shrinkToFit="0" vertical="bottom" wrapText="1"/>
    </xf>
    <xf borderId="9" fillId="10" fontId="4" numFmtId="0" xfId="0" applyAlignment="1" applyBorder="1" applyFill="1" applyFont="1">
      <alignment horizontal="center" readingOrder="0" shrinkToFit="0" vertical="top" wrapText="1"/>
    </xf>
    <xf borderId="9" fillId="0" fontId="4" numFmtId="164" xfId="0" applyAlignment="1" applyBorder="1" applyFont="1" applyNumberFormat="1">
      <alignment horizontal="center" shrinkToFit="0" vertical="bottom" wrapText="1"/>
    </xf>
    <xf borderId="9" fillId="0" fontId="4" numFmtId="0" xfId="0" applyAlignment="1" applyBorder="1" applyFont="1">
      <alignment horizontal="center" shrinkToFit="0" vertical="bottom" wrapText="1"/>
    </xf>
    <xf borderId="9" fillId="10" fontId="4" numFmtId="0" xfId="0" applyAlignment="1" applyBorder="1" applyFont="1">
      <alignment horizontal="center" readingOrder="0" shrinkToFit="0" vertical="bottom" wrapText="1"/>
    </xf>
    <xf borderId="9" fillId="0" fontId="4" numFmtId="0" xfId="0" applyAlignment="1" applyBorder="1" applyFont="1">
      <alignment shrinkToFit="0" vertical="bottom" wrapText="1"/>
    </xf>
    <xf borderId="9" fillId="10" fontId="4" numFmtId="0" xfId="0" applyAlignment="1" applyBorder="1" applyFont="1">
      <alignment horizontal="center" shrinkToFit="0" vertical="top" wrapText="1"/>
    </xf>
    <xf borderId="10" fillId="0" fontId="19" numFmtId="0" xfId="0" applyAlignment="1" applyBorder="1" applyFont="1">
      <alignment readingOrder="0" shrinkToFit="0" vertical="bottom" wrapText="1"/>
    </xf>
    <xf borderId="10" fillId="0" fontId="19" numFmtId="0" xfId="0" applyAlignment="1" applyBorder="1" applyFont="1">
      <alignment readingOrder="0" vertical="bottom"/>
    </xf>
    <xf borderId="9" fillId="0" fontId="4" numFmtId="0" xfId="0" applyAlignment="1" applyBorder="1" applyFont="1">
      <alignment vertical="bottom"/>
    </xf>
    <xf borderId="9" fillId="0" fontId="1" numFmtId="0" xfId="0" applyAlignment="1" applyBorder="1" applyFont="1">
      <alignment vertical="bottom"/>
    </xf>
    <xf borderId="9" fillId="10" fontId="4" numFmtId="0" xfId="0" applyAlignment="1" applyBorder="1" applyFont="1">
      <alignment horizontal="center" readingOrder="0" vertical="bottom"/>
    </xf>
    <xf borderId="9" fillId="0" fontId="4" numFmtId="164" xfId="0" applyAlignment="1" applyBorder="1" applyFont="1" applyNumberFormat="1">
      <alignment horizontal="center" vertical="bottom"/>
    </xf>
    <xf borderId="9" fillId="10" fontId="4" numFmtId="0" xfId="0" applyAlignment="1" applyBorder="1" applyFont="1">
      <alignment horizontal="center" vertical="bottom"/>
    </xf>
    <xf borderId="10" fillId="0" fontId="19" numFmtId="0" xfId="0" applyAlignment="1" applyBorder="1" applyFont="1">
      <alignment vertical="bottom"/>
    </xf>
    <xf borderId="9" fillId="0" fontId="1" numFmtId="164" xfId="0" applyAlignment="1" applyBorder="1" applyFont="1" applyNumberFormat="1">
      <alignment vertical="bottom"/>
    </xf>
    <xf borderId="9" fillId="0" fontId="19" numFmtId="0" xfId="0" applyAlignment="1" applyBorder="1" applyFont="1">
      <alignment vertical="bottom"/>
    </xf>
    <xf borderId="9" fillId="0" fontId="19" numFmtId="164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79.0"/>
    <col customWidth="1" min="9" max="9" width="16.0"/>
  </cols>
  <sheetData>
    <row r="1">
      <c r="A1" s="1"/>
      <c r="B1" s="2" t="s">
        <v>0</v>
      </c>
      <c r="C1" s="3"/>
      <c r="D1" s="1"/>
      <c r="E1" s="1"/>
      <c r="F1" s="1"/>
      <c r="G1" s="1"/>
      <c r="H1" s="4"/>
      <c r="I1" s="1"/>
    </row>
    <row r="2">
      <c r="A2" s="1"/>
      <c r="B2" s="5"/>
      <c r="C2" s="6"/>
      <c r="D2" s="6"/>
      <c r="E2" s="6"/>
      <c r="F2" s="6"/>
      <c r="G2" s="7"/>
      <c r="H2" s="7"/>
      <c r="I2" s="1"/>
    </row>
    <row r="3">
      <c r="A3" s="1"/>
      <c r="B3" s="5"/>
      <c r="C3" s="8"/>
      <c r="D3" s="8"/>
      <c r="E3" s="8"/>
      <c r="F3" s="8"/>
      <c r="G3" s="7"/>
      <c r="H3" s="7"/>
      <c r="I3" s="1"/>
    </row>
    <row r="4">
      <c r="A4" s="1"/>
      <c r="B4" s="9" t="s">
        <v>1</v>
      </c>
      <c r="C4" s="10"/>
      <c r="G4" s="7"/>
      <c r="H4" s="7"/>
      <c r="I4" s="1"/>
    </row>
    <row r="5">
      <c r="A5" s="1"/>
      <c r="B5" s="9" t="s">
        <v>2</v>
      </c>
      <c r="C5" s="11"/>
      <c r="G5" s="1"/>
      <c r="H5" s="4"/>
      <c r="I5" s="1"/>
    </row>
    <row r="6">
      <c r="A6" s="1"/>
      <c r="B6" s="9" t="s">
        <v>3</v>
      </c>
      <c r="C6" s="10"/>
      <c r="G6" s="1"/>
      <c r="H6" s="4"/>
      <c r="I6" s="1"/>
    </row>
    <row r="7">
      <c r="A7" s="1"/>
      <c r="B7" s="1"/>
      <c r="C7" s="1"/>
      <c r="D7" s="1"/>
      <c r="E7" s="1"/>
      <c r="F7" s="1"/>
      <c r="G7" s="1"/>
      <c r="H7" s="4"/>
      <c r="I7" s="1"/>
    </row>
    <row r="8">
      <c r="A8" s="1"/>
      <c r="B8" s="1"/>
      <c r="C8" s="1"/>
      <c r="D8" s="1"/>
      <c r="E8" s="1"/>
      <c r="F8" s="1"/>
      <c r="G8" s="1"/>
      <c r="H8" s="4"/>
      <c r="I8" s="1"/>
    </row>
    <row r="9">
      <c r="A9" s="1"/>
      <c r="B9" s="12" t="s">
        <v>4</v>
      </c>
      <c r="G9" s="1"/>
      <c r="H9" s="4"/>
      <c r="I9" s="1"/>
    </row>
    <row r="10">
      <c r="A10" s="13"/>
      <c r="B10" s="14" t="s">
        <v>5</v>
      </c>
      <c r="G10" s="13"/>
      <c r="H10" s="15"/>
      <c r="I10" s="13"/>
    </row>
    <row r="11">
      <c r="A11" s="13"/>
      <c r="B11" s="16"/>
      <c r="C11" s="13"/>
      <c r="D11" s="13"/>
      <c r="E11" s="13"/>
      <c r="F11" s="13"/>
      <c r="G11" s="13"/>
      <c r="H11" s="15"/>
      <c r="I11" s="13"/>
    </row>
    <row r="12">
      <c r="A12" s="1"/>
      <c r="B12" s="1"/>
      <c r="C12" s="17" t="s">
        <v>6</v>
      </c>
      <c r="D12" s="18" t="s">
        <v>7</v>
      </c>
      <c r="E12" s="19"/>
      <c r="F12" s="20"/>
      <c r="G12" s="1"/>
      <c r="H12" s="4"/>
      <c r="I12" s="1"/>
    </row>
    <row r="13" ht="46.5" customHeight="1">
      <c r="A13" s="21"/>
      <c r="B13" s="22" t="s">
        <v>8</v>
      </c>
      <c r="C13" s="23"/>
      <c r="D13" s="24" t="s">
        <v>9</v>
      </c>
      <c r="E13" s="25" t="s">
        <v>10</v>
      </c>
      <c r="F13" s="26" t="s">
        <v>11</v>
      </c>
      <c r="G13" s="27"/>
      <c r="H13" s="27"/>
      <c r="I13" s="27"/>
    </row>
    <row r="14">
      <c r="A14" s="1"/>
      <c r="B14" s="28" t="s">
        <v>12</v>
      </c>
      <c r="C14" s="29" t="s">
        <v>13</v>
      </c>
      <c r="D14" s="30" t="s">
        <v>14</v>
      </c>
      <c r="E14" s="31" t="s">
        <v>15</v>
      </c>
      <c r="F14" s="32" t="s">
        <v>15</v>
      </c>
      <c r="G14" s="33"/>
      <c r="H14" s="33"/>
      <c r="I14" s="33"/>
    </row>
    <row r="15">
      <c r="A15" s="1"/>
      <c r="B15" s="33" t="s">
        <v>16</v>
      </c>
      <c r="C15" s="29" t="s">
        <v>17</v>
      </c>
      <c r="D15" s="30" t="s">
        <v>15</v>
      </c>
      <c r="E15" s="31" t="s">
        <v>15</v>
      </c>
      <c r="F15" s="32" t="s">
        <v>14</v>
      </c>
      <c r="G15" s="34"/>
      <c r="H15" s="34"/>
      <c r="I15" s="34"/>
    </row>
    <row r="16">
      <c r="A16" s="1"/>
      <c r="B16" s="33" t="s">
        <v>18</v>
      </c>
      <c r="C16" s="29" t="s">
        <v>19</v>
      </c>
      <c r="D16" s="30" t="s">
        <v>14</v>
      </c>
      <c r="E16" s="31" t="s">
        <v>15</v>
      </c>
      <c r="F16" s="32" t="s">
        <v>15</v>
      </c>
      <c r="G16" s="34"/>
      <c r="H16" s="34"/>
      <c r="I16" s="34"/>
    </row>
    <row r="17">
      <c r="A17" s="1"/>
      <c r="B17" s="33" t="s">
        <v>20</v>
      </c>
      <c r="C17" s="29" t="s">
        <v>21</v>
      </c>
      <c r="D17" s="30" t="s">
        <v>15</v>
      </c>
      <c r="E17" s="31" t="s">
        <v>15</v>
      </c>
      <c r="F17" s="32" t="s">
        <v>14</v>
      </c>
      <c r="G17" s="34"/>
      <c r="H17" s="34"/>
      <c r="I17" s="34"/>
    </row>
    <row r="18">
      <c r="A18" s="1"/>
      <c r="B18" s="33" t="s">
        <v>22</v>
      </c>
      <c r="C18" s="29" t="s">
        <v>23</v>
      </c>
      <c r="D18" s="30" t="s">
        <v>14</v>
      </c>
      <c r="E18" s="31" t="s">
        <v>15</v>
      </c>
      <c r="F18" s="32" t="s">
        <v>15</v>
      </c>
      <c r="G18" s="34"/>
      <c r="H18" s="34"/>
      <c r="I18" s="34"/>
    </row>
    <row r="19">
      <c r="A19" s="1"/>
      <c r="B19" s="33" t="s">
        <v>24</v>
      </c>
      <c r="C19" s="29" t="s">
        <v>25</v>
      </c>
      <c r="D19" s="30" t="s">
        <v>15</v>
      </c>
      <c r="E19" s="31" t="s">
        <v>15</v>
      </c>
      <c r="F19" s="32" t="s">
        <v>14</v>
      </c>
      <c r="G19" s="34"/>
      <c r="H19" s="34"/>
      <c r="I19" s="34"/>
    </row>
    <row r="20">
      <c r="A20" s="1"/>
      <c r="B20" s="33" t="s">
        <v>26</v>
      </c>
      <c r="C20" s="29" t="s">
        <v>27</v>
      </c>
      <c r="D20" s="30" t="s">
        <v>14</v>
      </c>
      <c r="E20" s="31" t="s">
        <v>14</v>
      </c>
      <c r="F20" s="32" t="s">
        <v>14</v>
      </c>
      <c r="G20" s="34"/>
      <c r="H20" s="34"/>
      <c r="I20" s="34"/>
    </row>
    <row r="21">
      <c r="A21" s="1"/>
      <c r="B21" s="33" t="s">
        <v>28</v>
      </c>
      <c r="C21" s="29" t="s">
        <v>29</v>
      </c>
      <c r="D21" s="30" t="s">
        <v>15</v>
      </c>
      <c r="E21" s="31" t="s">
        <v>15</v>
      </c>
      <c r="F21" s="32" t="s">
        <v>14</v>
      </c>
      <c r="G21" s="34"/>
      <c r="H21" s="34"/>
      <c r="I21" s="34"/>
    </row>
    <row r="22">
      <c r="A22" s="1"/>
      <c r="B22" s="33" t="s">
        <v>30</v>
      </c>
      <c r="C22" s="29" t="s">
        <v>31</v>
      </c>
      <c r="D22" s="30" t="s">
        <v>14</v>
      </c>
      <c r="E22" s="31" t="s">
        <v>15</v>
      </c>
      <c r="F22" s="32" t="s">
        <v>15</v>
      </c>
      <c r="G22" s="34"/>
      <c r="H22" s="34"/>
      <c r="I22" s="34"/>
    </row>
    <row r="23">
      <c r="A23" s="1"/>
      <c r="B23" s="33" t="s">
        <v>32</v>
      </c>
      <c r="C23" s="29" t="s">
        <v>33</v>
      </c>
      <c r="D23" s="30" t="s">
        <v>15</v>
      </c>
      <c r="E23" s="31" t="s">
        <v>15</v>
      </c>
      <c r="F23" s="32" t="s">
        <v>14</v>
      </c>
      <c r="G23" s="34"/>
      <c r="H23" s="34"/>
      <c r="I23" s="34"/>
    </row>
    <row r="24">
      <c r="A24" s="1"/>
      <c r="B24" s="33" t="s">
        <v>34</v>
      </c>
      <c r="C24" s="29" t="s">
        <v>35</v>
      </c>
      <c r="D24" s="30" t="s">
        <v>15</v>
      </c>
      <c r="E24" s="31" t="s">
        <v>14</v>
      </c>
      <c r="F24" s="32" t="s">
        <v>15</v>
      </c>
      <c r="G24" s="34"/>
      <c r="H24" s="34"/>
      <c r="I24" s="34"/>
    </row>
    <row r="25">
      <c r="A25" s="1"/>
      <c r="B25" s="33" t="s">
        <v>36</v>
      </c>
      <c r="C25" s="29" t="s">
        <v>37</v>
      </c>
      <c r="D25" s="30" t="s">
        <v>14</v>
      </c>
      <c r="E25" s="31" t="s">
        <v>14</v>
      </c>
      <c r="F25" s="32" t="s">
        <v>14</v>
      </c>
      <c r="G25" s="34"/>
      <c r="H25" s="34"/>
      <c r="I25" s="34"/>
    </row>
    <row r="26">
      <c r="A26" s="1"/>
      <c r="B26" s="33" t="s">
        <v>38</v>
      </c>
      <c r="C26" s="29" t="s">
        <v>39</v>
      </c>
      <c r="D26" s="30" t="s">
        <v>14</v>
      </c>
      <c r="E26" s="31" t="s">
        <v>15</v>
      </c>
      <c r="F26" s="32" t="s">
        <v>14</v>
      </c>
      <c r="G26" s="34"/>
      <c r="H26" s="34"/>
      <c r="I26" s="34"/>
    </row>
    <row r="27">
      <c r="A27" s="1"/>
      <c r="B27" s="33" t="s">
        <v>40</v>
      </c>
      <c r="C27" s="29" t="s">
        <v>41</v>
      </c>
      <c r="D27" s="30" t="s">
        <v>14</v>
      </c>
      <c r="E27" s="31" t="s">
        <v>14</v>
      </c>
      <c r="F27" s="32" t="s">
        <v>14</v>
      </c>
      <c r="G27" s="34"/>
      <c r="H27" s="34"/>
      <c r="I27" s="34"/>
    </row>
    <row r="28">
      <c r="A28" s="1"/>
      <c r="B28" s="33" t="s">
        <v>42</v>
      </c>
      <c r="C28" s="29" t="s">
        <v>43</v>
      </c>
      <c r="D28" s="30" t="s">
        <v>14</v>
      </c>
      <c r="E28" s="31" t="s">
        <v>15</v>
      </c>
      <c r="F28" s="32" t="s">
        <v>15</v>
      </c>
      <c r="G28" s="34"/>
      <c r="H28" s="34"/>
      <c r="I28" s="34"/>
    </row>
    <row r="29">
      <c r="A29" s="1"/>
      <c r="B29" s="33" t="s">
        <v>44</v>
      </c>
      <c r="C29" s="29" t="s">
        <v>45</v>
      </c>
      <c r="D29" s="30"/>
      <c r="E29" s="31"/>
      <c r="F29" s="32"/>
      <c r="G29" s="34"/>
      <c r="H29" s="34"/>
      <c r="I29" s="34"/>
    </row>
    <row r="30">
      <c r="A30" s="1"/>
      <c r="B30" s="33" t="s">
        <v>46</v>
      </c>
      <c r="C30" s="29" t="s">
        <v>47</v>
      </c>
      <c r="D30" s="30" t="s">
        <v>14</v>
      </c>
      <c r="E30" s="31" t="s">
        <v>15</v>
      </c>
      <c r="F30" s="32" t="s">
        <v>14</v>
      </c>
      <c r="G30" s="34"/>
      <c r="H30" s="34"/>
      <c r="I30" s="34"/>
    </row>
    <row r="31">
      <c r="A31" s="1"/>
      <c r="B31" s="33" t="s">
        <v>48</v>
      </c>
      <c r="C31" s="29" t="s">
        <v>49</v>
      </c>
      <c r="D31" s="30" t="s">
        <v>14</v>
      </c>
      <c r="E31" s="31" t="s">
        <v>15</v>
      </c>
      <c r="F31" s="32" t="s">
        <v>15</v>
      </c>
      <c r="G31" s="34"/>
      <c r="H31" s="34"/>
      <c r="I31" s="34"/>
    </row>
    <row r="32">
      <c r="A32" s="1"/>
      <c r="B32" s="33" t="s">
        <v>50</v>
      </c>
      <c r="C32" s="29" t="s">
        <v>51</v>
      </c>
      <c r="D32" s="30" t="s">
        <v>15</v>
      </c>
      <c r="E32" s="31" t="s">
        <v>15</v>
      </c>
      <c r="F32" s="32" t="s">
        <v>14</v>
      </c>
      <c r="G32" s="34"/>
      <c r="H32" s="34"/>
      <c r="I32" s="34"/>
    </row>
    <row r="33">
      <c r="A33" s="1"/>
      <c r="B33" s="33" t="s">
        <v>52</v>
      </c>
      <c r="C33" s="29" t="s">
        <v>53</v>
      </c>
      <c r="D33" s="30" t="s">
        <v>14</v>
      </c>
      <c r="E33" s="31" t="s">
        <v>14</v>
      </c>
      <c r="F33" s="32" t="s">
        <v>14</v>
      </c>
      <c r="G33" s="34"/>
      <c r="H33" s="34"/>
      <c r="I33" s="34"/>
    </row>
    <row r="34">
      <c r="A34" s="1"/>
      <c r="B34" s="33" t="s">
        <v>54</v>
      </c>
      <c r="C34" s="35" t="s">
        <v>55</v>
      </c>
      <c r="D34" s="36" t="s">
        <v>15</v>
      </c>
      <c r="E34" s="37" t="s">
        <v>15</v>
      </c>
      <c r="F34" s="38" t="s">
        <v>14</v>
      </c>
      <c r="G34" s="34"/>
      <c r="H34" s="34"/>
      <c r="I34" s="34"/>
    </row>
    <row r="35">
      <c r="A35" s="1"/>
      <c r="B35" s="1"/>
      <c r="C35" s="1"/>
      <c r="D35" s="1"/>
      <c r="E35" s="1"/>
      <c r="F35" s="1"/>
      <c r="G35" s="1"/>
      <c r="H35" s="4"/>
      <c r="I35" s="1"/>
    </row>
    <row r="36">
      <c r="A36" s="1"/>
      <c r="B36" s="1"/>
      <c r="C36" s="1"/>
      <c r="D36" s="1"/>
      <c r="E36" s="1"/>
      <c r="F36" s="1"/>
      <c r="G36" s="1"/>
      <c r="H36" s="4"/>
      <c r="I36" s="1"/>
    </row>
    <row r="37">
      <c r="A37" s="1"/>
      <c r="B37" s="12" t="s">
        <v>56</v>
      </c>
      <c r="C37" s="1"/>
      <c r="D37" s="1"/>
      <c r="E37" s="1"/>
      <c r="F37" s="1"/>
      <c r="G37" s="1"/>
      <c r="H37" s="4"/>
      <c r="I37" s="1"/>
    </row>
    <row r="38">
      <c r="A38" s="1"/>
      <c r="B38" s="14" t="s">
        <v>57</v>
      </c>
      <c r="C38" s="1"/>
      <c r="D38" s="1"/>
      <c r="I38" s="1"/>
    </row>
    <row r="39">
      <c r="A39" s="1"/>
      <c r="B39" s="39" t="s">
        <v>58</v>
      </c>
      <c r="C39" s="1"/>
      <c r="D39" s="1"/>
      <c r="E39" s="40" t="s">
        <v>59</v>
      </c>
      <c r="I39" s="1"/>
    </row>
    <row r="40">
      <c r="A40" s="1"/>
      <c r="B40" s="1"/>
      <c r="C40" s="1"/>
      <c r="D40" s="1"/>
      <c r="E40" s="1"/>
      <c r="F40" s="1"/>
      <c r="G40" s="1"/>
      <c r="H40" s="4"/>
      <c r="I40" s="1"/>
    </row>
    <row r="41">
      <c r="A41" s="1"/>
      <c r="B41" s="41" t="s">
        <v>60</v>
      </c>
      <c r="C41" s="42" t="s">
        <v>61</v>
      </c>
      <c r="D41" s="42" t="s">
        <v>62</v>
      </c>
      <c r="E41" s="42" t="s">
        <v>63</v>
      </c>
      <c r="F41" s="42" t="s">
        <v>64</v>
      </c>
      <c r="G41" s="42" t="s">
        <v>65</v>
      </c>
      <c r="H41" s="42" t="s">
        <v>66</v>
      </c>
      <c r="I41" s="1"/>
    </row>
    <row r="42">
      <c r="A42" s="1"/>
      <c r="B42" s="43" t="s">
        <v>67</v>
      </c>
      <c r="C42" s="44"/>
      <c r="D42" s="44"/>
      <c r="E42" s="44"/>
      <c r="F42" s="44"/>
      <c r="G42" s="44"/>
      <c r="H42" s="45"/>
      <c r="I42" s="1"/>
    </row>
    <row r="43">
      <c r="A43" s="1"/>
      <c r="B43" s="46" t="s">
        <v>68</v>
      </c>
      <c r="C43" s="47">
        <v>1.0</v>
      </c>
      <c r="D43" s="47">
        <v>20.0</v>
      </c>
      <c r="E43" s="48">
        <f t="shared" ref="E43:E47" si="1">4.95*C43*12</f>
        <v>59.4</v>
      </c>
      <c r="F43" s="49"/>
      <c r="G43" s="48"/>
      <c r="H43" s="48">
        <f t="shared" ref="H43:H47" si="2">(E43*D43)+(F43*G43)</f>
        <v>1188</v>
      </c>
      <c r="I43" s="1"/>
    </row>
    <row r="44">
      <c r="A44" s="1"/>
      <c r="B44" s="46" t="s">
        <v>69</v>
      </c>
      <c r="C44" s="50">
        <v>3.0</v>
      </c>
      <c r="D44" s="50">
        <v>3.0</v>
      </c>
      <c r="E44" s="48">
        <f t="shared" si="1"/>
        <v>178.2</v>
      </c>
      <c r="F44" s="49"/>
      <c r="G44" s="48"/>
      <c r="H44" s="48">
        <f t="shared" si="2"/>
        <v>534.6</v>
      </c>
      <c r="I44" s="1"/>
    </row>
    <row r="45">
      <c r="A45" s="1"/>
      <c r="B45" s="51" t="s">
        <v>70</v>
      </c>
      <c r="C45" s="52">
        <v>2.0</v>
      </c>
      <c r="D45" s="52">
        <v>2.0</v>
      </c>
      <c r="E45" s="48">
        <f t="shared" si="1"/>
        <v>118.8</v>
      </c>
      <c r="F45" s="49"/>
      <c r="G45" s="48"/>
      <c r="H45" s="48">
        <f t="shared" si="2"/>
        <v>237.6</v>
      </c>
      <c r="I45" s="1"/>
    </row>
    <row r="46">
      <c r="A46" s="1"/>
      <c r="B46" s="46" t="s">
        <v>71</v>
      </c>
      <c r="C46" s="52">
        <v>2.0</v>
      </c>
      <c r="D46" s="52">
        <v>5.0</v>
      </c>
      <c r="E46" s="48">
        <f t="shared" si="1"/>
        <v>118.8</v>
      </c>
      <c r="F46" s="49"/>
      <c r="G46" s="48"/>
      <c r="H46" s="48">
        <f t="shared" si="2"/>
        <v>594</v>
      </c>
      <c r="I46" s="1"/>
    </row>
    <row r="47">
      <c r="A47" s="1"/>
      <c r="B47" s="51" t="s">
        <v>72</v>
      </c>
      <c r="C47" s="52">
        <v>1.0</v>
      </c>
      <c r="D47" s="52">
        <v>3.0</v>
      </c>
      <c r="E47" s="48">
        <f t="shared" si="1"/>
        <v>59.4</v>
      </c>
      <c r="F47" s="49"/>
      <c r="G47" s="48"/>
      <c r="H47" s="48">
        <f t="shared" si="2"/>
        <v>178.2</v>
      </c>
      <c r="I47" s="1"/>
    </row>
    <row r="48">
      <c r="A48" s="1"/>
      <c r="B48" s="53" t="s">
        <v>73</v>
      </c>
      <c r="C48" s="44"/>
      <c r="D48" s="44"/>
      <c r="E48" s="44"/>
      <c r="F48" s="44"/>
      <c r="G48" s="44"/>
      <c r="H48" s="45"/>
      <c r="I48" s="1"/>
    </row>
    <row r="49">
      <c r="A49" s="1"/>
      <c r="B49" s="46" t="s">
        <v>74</v>
      </c>
      <c r="C49" s="47">
        <v>1.0</v>
      </c>
      <c r="D49" s="47">
        <v>50.0</v>
      </c>
      <c r="E49" s="48">
        <f>C49*(45/50)*12</f>
        <v>10.8</v>
      </c>
      <c r="F49" s="49"/>
      <c r="G49" s="48"/>
      <c r="H49" s="48">
        <f t="shared" ref="H49:H51" si="3">(E49*D49)+(F49*G49)</f>
        <v>540</v>
      </c>
      <c r="I49" s="1"/>
    </row>
    <row r="50">
      <c r="A50" s="1"/>
      <c r="B50" s="46" t="s">
        <v>75</v>
      </c>
      <c r="C50" s="47">
        <v>1.0</v>
      </c>
      <c r="D50" s="47">
        <v>50.0</v>
      </c>
      <c r="E50" s="48">
        <f>C50*(30/50)*12</f>
        <v>7.2</v>
      </c>
      <c r="F50" s="49"/>
      <c r="G50" s="48"/>
      <c r="H50" s="48">
        <f t="shared" si="3"/>
        <v>360</v>
      </c>
      <c r="I50" s="1"/>
    </row>
    <row r="51">
      <c r="A51" s="1"/>
      <c r="B51" s="46" t="s">
        <v>76</v>
      </c>
      <c r="C51" s="52">
        <v>1.0</v>
      </c>
      <c r="D51" s="52">
        <v>50.0</v>
      </c>
      <c r="E51" s="48">
        <f>C51*(20/50)*12</f>
        <v>4.8</v>
      </c>
      <c r="F51" s="49"/>
      <c r="G51" s="48"/>
      <c r="H51" s="48">
        <f t="shared" si="3"/>
        <v>240</v>
      </c>
      <c r="I51" s="1"/>
    </row>
    <row r="52">
      <c r="A52" s="1"/>
      <c r="B52" s="54" t="s">
        <v>77</v>
      </c>
      <c r="C52" s="44"/>
      <c r="D52" s="44"/>
      <c r="E52" s="44"/>
      <c r="F52" s="44"/>
      <c r="G52" s="44"/>
      <c r="H52" s="45"/>
      <c r="I52" s="1"/>
    </row>
    <row r="53">
      <c r="A53" s="1"/>
      <c r="B53" s="55" t="s">
        <v>78</v>
      </c>
      <c r="C53" s="56"/>
      <c r="D53" s="56"/>
      <c r="E53" s="56"/>
      <c r="F53" s="57">
        <v>1.0</v>
      </c>
      <c r="G53" s="58">
        <v>400.0</v>
      </c>
      <c r="H53" s="48">
        <f>(E53*D53)+(F53*G53)</f>
        <v>400</v>
      </c>
      <c r="I53" s="1"/>
    </row>
    <row r="54">
      <c r="A54" s="1"/>
      <c r="B54" s="54" t="s">
        <v>79</v>
      </c>
      <c r="C54" s="44"/>
      <c r="D54" s="44"/>
      <c r="E54" s="44"/>
      <c r="F54" s="44"/>
      <c r="G54" s="44"/>
      <c r="H54" s="45"/>
      <c r="I54" s="1"/>
    </row>
    <row r="55">
      <c r="A55" s="1"/>
      <c r="B55" s="55" t="s">
        <v>78</v>
      </c>
      <c r="C55" s="56"/>
      <c r="D55" s="56"/>
      <c r="E55" s="56"/>
      <c r="F55" s="59">
        <v>2.0</v>
      </c>
      <c r="G55" s="58">
        <v>400.0</v>
      </c>
      <c r="H55" s="48">
        <f>(E55*D55)+(F55*G55)</f>
        <v>800</v>
      </c>
      <c r="I55" s="1"/>
    </row>
    <row r="56">
      <c r="A56" s="1"/>
      <c r="B56" s="54" t="s">
        <v>80</v>
      </c>
      <c r="C56" s="44"/>
      <c r="D56" s="44"/>
      <c r="E56" s="44"/>
      <c r="F56" s="44"/>
      <c r="G56" s="44"/>
      <c r="H56" s="45"/>
      <c r="I56" s="1"/>
    </row>
    <row r="57">
      <c r="A57" s="1"/>
      <c r="B57" s="55" t="s">
        <v>78</v>
      </c>
      <c r="C57" s="56"/>
      <c r="D57" s="56"/>
      <c r="E57" s="56"/>
      <c r="F57" s="57">
        <v>1.0</v>
      </c>
      <c r="G57" s="58">
        <v>400.0</v>
      </c>
      <c r="H57" s="48">
        <f>(E57*D57)+(F57*G57)</f>
        <v>400</v>
      </c>
      <c r="I57" s="1"/>
    </row>
    <row r="58">
      <c r="A58" s="1"/>
      <c r="B58" s="54" t="s">
        <v>81</v>
      </c>
      <c r="C58" s="44"/>
      <c r="D58" s="44"/>
      <c r="E58" s="44"/>
      <c r="F58" s="44"/>
      <c r="G58" s="44"/>
      <c r="H58" s="45"/>
      <c r="I58" s="1"/>
    </row>
    <row r="59">
      <c r="A59" s="1"/>
      <c r="B59" s="55" t="s">
        <v>78</v>
      </c>
      <c r="C59" s="56"/>
      <c r="D59" s="56"/>
      <c r="E59" s="56"/>
      <c r="F59" s="57">
        <v>2.0</v>
      </c>
      <c r="G59" s="58">
        <v>400.0</v>
      </c>
      <c r="H59" s="48">
        <f>(E59*D59)+(F59*G59)</f>
        <v>800</v>
      </c>
      <c r="I59" s="1"/>
    </row>
    <row r="60">
      <c r="A60" s="1"/>
      <c r="B60" s="60" t="s">
        <v>82</v>
      </c>
      <c r="C60" s="44"/>
      <c r="D60" s="44"/>
      <c r="E60" s="44"/>
      <c r="F60" s="44"/>
      <c r="G60" s="44"/>
      <c r="H60" s="45"/>
      <c r="I60" s="1"/>
    </row>
    <row r="61">
      <c r="A61" s="1"/>
      <c r="B61" s="55" t="s">
        <v>83</v>
      </c>
      <c r="C61" s="56"/>
      <c r="D61" s="56"/>
      <c r="E61" s="56"/>
      <c r="F61" s="56"/>
      <c r="G61" s="61"/>
      <c r="H61" s="58">
        <f>sum(H44:H51)</f>
        <v>2684.4</v>
      </c>
      <c r="I61" s="1"/>
    </row>
    <row r="62">
      <c r="A62" s="1"/>
      <c r="B62" s="55" t="s">
        <v>84</v>
      </c>
      <c r="C62" s="56"/>
      <c r="D62" s="56"/>
      <c r="E62" s="56"/>
      <c r="F62" s="56"/>
      <c r="G62" s="61"/>
      <c r="H62" s="58">
        <f>sum(H53)</f>
        <v>400</v>
      </c>
      <c r="I62" s="1"/>
    </row>
    <row r="63">
      <c r="A63" s="1"/>
      <c r="B63" s="55" t="s">
        <v>85</v>
      </c>
      <c r="C63" s="56"/>
      <c r="D63" s="56"/>
      <c r="E63" s="56"/>
      <c r="F63" s="56"/>
      <c r="G63" s="61"/>
      <c r="H63" s="58">
        <f>sum(H55)</f>
        <v>800</v>
      </c>
      <c r="I63" s="1"/>
    </row>
    <row r="64">
      <c r="A64" s="1"/>
      <c r="B64" s="55" t="s">
        <v>86</v>
      </c>
      <c r="C64" s="56"/>
      <c r="D64" s="56"/>
      <c r="E64" s="56"/>
      <c r="F64" s="56"/>
      <c r="G64" s="61"/>
      <c r="H64" s="58">
        <f>sum(H57)</f>
        <v>400</v>
      </c>
      <c r="I64" s="1"/>
    </row>
    <row r="65">
      <c r="A65" s="1"/>
      <c r="B65" s="55" t="s">
        <v>87</v>
      </c>
      <c r="C65" s="56"/>
      <c r="D65" s="56"/>
      <c r="E65" s="56"/>
      <c r="F65" s="56"/>
      <c r="G65" s="61"/>
      <c r="H65" s="58">
        <f>sum(H59)</f>
        <v>800</v>
      </c>
      <c r="I65" s="1"/>
    </row>
    <row r="66">
      <c r="A66" s="1"/>
      <c r="B66" s="62" t="s">
        <v>88</v>
      </c>
      <c r="C66" s="56"/>
      <c r="D66" s="56"/>
      <c r="E66" s="56"/>
      <c r="F66" s="56"/>
      <c r="G66" s="61"/>
      <c r="H66" s="63">
        <f>sum(H61:H65)</f>
        <v>5084.4</v>
      </c>
      <c r="I66" s="1"/>
    </row>
    <row r="67">
      <c r="A67" s="1"/>
      <c r="B67" s="1"/>
      <c r="C67" s="1"/>
      <c r="D67" s="1"/>
      <c r="E67" s="1"/>
      <c r="F67" s="1"/>
      <c r="G67" s="1"/>
      <c r="H67" s="4"/>
      <c r="I67" s="1"/>
    </row>
    <row r="68">
      <c r="A68" s="1"/>
      <c r="B68" s="1"/>
      <c r="C68" s="1"/>
      <c r="D68" s="1"/>
      <c r="E68" s="1"/>
      <c r="F68" s="1"/>
      <c r="G68" s="1"/>
      <c r="H68" s="4"/>
      <c r="I68" s="1"/>
    </row>
    <row r="69">
      <c r="A69" s="1"/>
      <c r="B69" s="12" t="s">
        <v>89</v>
      </c>
      <c r="C69" s="1"/>
      <c r="D69" s="1"/>
      <c r="E69" s="1"/>
      <c r="F69" s="1"/>
      <c r="G69" s="1"/>
      <c r="H69" s="4"/>
      <c r="I69" s="1"/>
    </row>
    <row r="70">
      <c r="A70" s="1"/>
      <c r="B70" s="14" t="s">
        <v>90</v>
      </c>
      <c r="C70" s="1"/>
      <c r="D70" s="1"/>
      <c r="E70" s="1"/>
      <c r="F70" s="1"/>
      <c r="G70" s="1"/>
      <c r="H70" s="4"/>
      <c r="I70" s="1"/>
    </row>
    <row r="71">
      <c r="A71" s="1"/>
      <c r="B71" s="14" t="s">
        <v>91</v>
      </c>
      <c r="C71" s="1"/>
      <c r="D71" s="1"/>
      <c r="E71" s="1"/>
      <c r="F71" s="1"/>
      <c r="G71" s="1"/>
      <c r="H71" s="4"/>
      <c r="I71" s="1"/>
    </row>
    <row r="72">
      <c r="A72" s="1"/>
      <c r="B72" s="14"/>
      <c r="C72" s="1"/>
      <c r="D72" s="1"/>
      <c r="E72" s="1"/>
      <c r="F72" s="1"/>
      <c r="G72" s="1"/>
      <c r="H72" s="4"/>
      <c r="I72" s="1"/>
    </row>
  </sheetData>
  <mergeCells count="15">
    <mergeCell ref="B52:H52"/>
    <mergeCell ref="B54:H54"/>
    <mergeCell ref="B56:H56"/>
    <mergeCell ref="B58:H58"/>
    <mergeCell ref="B60:H60"/>
    <mergeCell ref="E39:H39"/>
    <mergeCell ref="C5:F5"/>
    <mergeCell ref="C6:F6"/>
    <mergeCell ref="B9:F9"/>
    <mergeCell ref="B10:F10"/>
    <mergeCell ref="C12:C13"/>
    <mergeCell ref="D12:F12"/>
    <mergeCell ref="B42:H42"/>
    <mergeCell ref="B48:H48"/>
    <mergeCell ref="C4:F4"/>
  </mergeCells>
  <drawing r:id="rId1"/>
</worksheet>
</file>